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08" windowWidth="14796" windowHeight="4872" firstSheet="1" activeTab="1"/>
  </bookViews>
  <sheets>
    <sheet name="ورقة1" sheetId="1" state="hidden" r:id="rId1"/>
    <sheet name="نهائية" sheetId="2" r:id="rId2"/>
  </sheets>
  <definedNames>
    <definedName name="_xlnm.Print_Area" localSheetId="1">نهائية!$A$1:$L$42</definedName>
    <definedName name="_xlnm.Print_Area" localSheetId="0">ورقة1!$A$1:$K$51</definedName>
  </definedNames>
  <calcPr calcId="144525"/>
</workbook>
</file>

<file path=xl/calcChain.xml><?xml version="1.0" encoding="utf-8"?>
<calcChain xmlns="http://schemas.openxmlformats.org/spreadsheetml/2006/main">
  <c r="M4" i="2" l="1"/>
  <c r="N4" i="2" s="1"/>
  <c r="O4" i="2" l="1"/>
  <c r="Q4" i="2" s="1"/>
  <c r="P4" i="2"/>
  <c r="J29" i="2"/>
  <c r="J25" i="2"/>
  <c r="M14" i="2"/>
  <c r="N14" i="2" s="1"/>
  <c r="P14" i="2" s="1"/>
  <c r="Q14" i="2" s="1"/>
  <c r="J14" i="2" s="1"/>
  <c r="M13" i="2"/>
  <c r="N13" i="2" s="1"/>
  <c r="M12" i="2"/>
  <c r="N12" i="2" s="1"/>
  <c r="M11" i="2"/>
  <c r="N11" i="2" s="1"/>
  <c r="P11" i="2" s="1"/>
  <c r="Q11" i="2" s="1"/>
  <c r="J11" i="2" s="1"/>
  <c r="M10" i="2"/>
  <c r="N10" i="2" s="1"/>
  <c r="P10" i="2" s="1"/>
  <c r="Q10" i="2" s="1"/>
  <c r="J10" i="2" s="1"/>
  <c r="M6" i="2"/>
  <c r="N6" i="2" s="1"/>
  <c r="P6" i="2" s="1"/>
  <c r="M5" i="2"/>
  <c r="N5" i="2" s="1"/>
  <c r="P5" i="2" s="1"/>
  <c r="M3" i="2"/>
  <c r="N3" i="2" s="1"/>
  <c r="M2" i="2"/>
  <c r="N2" i="2" s="1"/>
  <c r="P2" i="2" s="1"/>
  <c r="O12" i="2" l="1"/>
  <c r="P12" i="2"/>
  <c r="Q12" i="2" s="1"/>
  <c r="J12" i="2" s="1"/>
  <c r="P13" i="2"/>
  <c r="Q13" i="2" s="1"/>
  <c r="J13" i="2" s="1"/>
  <c r="O13" i="2"/>
  <c r="P3" i="2"/>
  <c r="O3" i="2"/>
  <c r="Q3" i="2" s="1"/>
  <c r="R3" i="2" s="1"/>
  <c r="O6" i="2"/>
  <c r="Q6" i="2" s="1"/>
  <c r="I14" i="2" s="1"/>
  <c r="I32" i="2"/>
  <c r="O10" i="2"/>
  <c r="O11" i="2"/>
  <c r="O14" i="2"/>
  <c r="O2" i="2"/>
  <c r="Q2" i="2" s="1"/>
  <c r="O5" i="2"/>
  <c r="Q5" i="2" s="1"/>
  <c r="J33" i="1"/>
  <c r="J27" i="1"/>
  <c r="L14" i="1"/>
  <c r="M14" i="1" s="1"/>
  <c r="O14" i="1" s="1"/>
  <c r="P14" i="1" s="1"/>
  <c r="J14" i="1" s="1"/>
  <c r="L13" i="1"/>
  <c r="M13" i="1" s="1"/>
  <c r="O13" i="1" s="1"/>
  <c r="P13" i="1" s="1"/>
  <c r="J13" i="1" s="1"/>
  <c r="L12" i="1"/>
  <c r="M12" i="1" s="1"/>
  <c r="O12" i="1" s="1"/>
  <c r="P12" i="1" s="1"/>
  <c r="J12" i="1" s="1"/>
  <c r="L11" i="1"/>
  <c r="M11" i="1" s="1"/>
  <c r="O11" i="1" s="1"/>
  <c r="P11" i="1" s="1"/>
  <c r="J11" i="1" s="1"/>
  <c r="L10" i="1"/>
  <c r="M10" i="1" s="1"/>
  <c r="O10" i="1" s="1"/>
  <c r="P10" i="1" s="1"/>
  <c r="J10" i="1" s="1"/>
  <c r="L6" i="1"/>
  <c r="M6" i="1" s="1"/>
  <c r="N6" i="1" s="1"/>
  <c r="P6" i="1" s="1"/>
  <c r="I14" i="1" s="1"/>
  <c r="L5" i="1"/>
  <c r="M5" i="1" s="1"/>
  <c r="N5" i="1" s="1"/>
  <c r="P5" i="1" s="1"/>
  <c r="I13" i="1" s="1"/>
  <c r="L4" i="1"/>
  <c r="M4" i="1" s="1"/>
  <c r="L3" i="1"/>
  <c r="M3" i="1" s="1"/>
  <c r="N3" i="1" s="1"/>
  <c r="P3" i="1" s="1"/>
  <c r="I11" i="1" s="1"/>
  <c r="L2" i="1"/>
  <c r="M2" i="1" s="1"/>
  <c r="N2" i="1" s="1"/>
  <c r="P2" i="1" s="1"/>
  <c r="I10" i="1" s="1"/>
  <c r="R4" i="2" l="1"/>
  <c r="T4" i="2"/>
  <c r="S4" i="2"/>
  <c r="I11" i="2"/>
  <c r="R6" i="2"/>
  <c r="S6" i="2" s="1"/>
  <c r="I12" i="2"/>
  <c r="I13" i="2"/>
  <c r="R5" i="2"/>
  <c r="I10" i="2"/>
  <c r="R2" i="2"/>
  <c r="T3" i="2"/>
  <c r="K11" i="2" s="1"/>
  <c r="S3" i="2"/>
  <c r="I39" i="1"/>
  <c r="N4" i="1"/>
  <c r="P4" i="1" s="1"/>
  <c r="I12" i="1" s="1"/>
  <c r="O4" i="1"/>
  <c r="O2" i="1"/>
  <c r="O6" i="1"/>
  <c r="N10" i="1"/>
  <c r="N11" i="1"/>
  <c r="N12" i="1"/>
  <c r="N13" i="1"/>
  <c r="N14" i="1"/>
  <c r="Q3" i="1"/>
  <c r="Q5" i="1"/>
  <c r="Q2" i="1"/>
  <c r="O3" i="1"/>
  <c r="O5" i="1"/>
  <c r="Q6" i="1"/>
  <c r="T6" i="2" l="1"/>
  <c r="K14" i="2" s="1"/>
  <c r="S2" i="2"/>
  <c r="T2" i="2" s="1"/>
  <c r="K12" i="2"/>
  <c r="T5" i="2"/>
  <c r="K13" i="2" s="1"/>
  <c r="S5" i="2"/>
  <c r="Q4" i="1"/>
  <c r="R4" i="1" s="1"/>
  <c r="R6" i="1"/>
  <c r="S6" i="1"/>
  <c r="K14" i="1" s="1"/>
  <c r="R2" i="1"/>
  <c r="S2" i="1"/>
  <c r="R3" i="1"/>
  <c r="S3" i="1"/>
  <c r="K11" i="1" s="1"/>
  <c r="R5" i="1"/>
  <c r="S5" i="1"/>
  <c r="K13" i="1" s="1"/>
  <c r="K10" i="2" l="1"/>
  <c r="T7" i="2"/>
  <c r="T8" i="2" s="1"/>
  <c r="I16" i="2" s="1"/>
  <c r="I35" i="2" s="1"/>
  <c r="S4" i="1"/>
  <c r="K12" i="1" s="1"/>
  <c r="K10" i="1"/>
  <c r="S7" i="1"/>
  <c r="S8" i="1" s="1"/>
  <c r="I16" i="1" s="1"/>
  <c r="I42" i="1" s="1"/>
</calcChain>
</file>

<file path=xl/sharedStrings.xml><?xml version="1.0" encoding="utf-8"?>
<sst xmlns="http://schemas.openxmlformats.org/spreadsheetml/2006/main" count="111" uniqueCount="62">
  <si>
    <t>اسئلة</t>
  </si>
  <si>
    <t>بعد</t>
  </si>
  <si>
    <t>المستحق</t>
  </si>
  <si>
    <t>الاجمالى</t>
  </si>
  <si>
    <t>حد ادنى</t>
  </si>
  <si>
    <t>مشترك او غير</t>
  </si>
  <si>
    <t>أ - عن تصحيح الامتحانات التحريرية : -</t>
  </si>
  <si>
    <t>المقرر</t>
  </si>
  <si>
    <t>المستوى</t>
  </si>
  <si>
    <t xml:space="preserve">عدد كراسات </t>
  </si>
  <si>
    <t xml:space="preserve">عدد أعضاء </t>
  </si>
  <si>
    <t xml:space="preserve">المستحق صرفه عن </t>
  </si>
  <si>
    <t>الاجابة</t>
  </si>
  <si>
    <t>لجان وضع الاسئلة</t>
  </si>
  <si>
    <t>لجان التصحيح</t>
  </si>
  <si>
    <t>وضع الاسئلة</t>
  </si>
  <si>
    <t>تصحيح النظرى</t>
  </si>
  <si>
    <t>تصحيح</t>
  </si>
  <si>
    <t>المستحق صرفه عن التحريرى</t>
  </si>
  <si>
    <t>عدد الطلاب</t>
  </si>
  <si>
    <t xml:space="preserve">نوع العمل </t>
  </si>
  <si>
    <t>عدد الجلسات</t>
  </si>
  <si>
    <t>التاريخ</t>
  </si>
  <si>
    <t>المستحق صرفه</t>
  </si>
  <si>
    <t>اساسى2015/6/30</t>
  </si>
  <si>
    <t>فئة المكافأة</t>
  </si>
  <si>
    <t>إجمالى عدد الجلسات</t>
  </si>
  <si>
    <t>المستحق صرفه عن الجلسات</t>
  </si>
  <si>
    <t>إجمالى ما يستحقه الممتحن</t>
  </si>
  <si>
    <t>( إقــــــــــــــــــــــــــــــرار )</t>
  </si>
  <si>
    <t>أصل و لم يسبق الصرف</t>
  </si>
  <si>
    <t>إمضاء الطالب</t>
  </si>
  <si>
    <t>رئيس الكنترول</t>
  </si>
  <si>
    <t>............................................................................................................................</t>
  </si>
  <si>
    <t>عميد الكلية</t>
  </si>
  <si>
    <t>يعتمد ...</t>
  </si>
  <si>
    <t>رئيس قسم الاستحقاقات</t>
  </si>
  <si>
    <t>المختص</t>
  </si>
  <si>
    <t>اقر بأن البيانات الموضحة بهذه الإستمارة كلها صحيحة وتحت مسئوليتي وأني لم اقدم إستمارة أخرى عن هذه الايام لأية جهة عن هذه الإمتحان أو أي إمتحان آخر بالجامعة وإن المكافأة التي حصلت عليها نتيجة تصحيح مادة واحدة  أو عدة مواد بالجامعة  وأني لم اخالف أي نص من نصوص لائحة مكافأة الامتحانات .</t>
  </si>
  <si>
    <t>.............................</t>
  </si>
  <si>
    <t>كلية ...............</t>
  </si>
  <si>
    <t>إسم الممتحن : أ.د/ ...........................................</t>
  </si>
  <si>
    <t xml:space="preserve">الدرجة العلمية: ....................... </t>
  </si>
  <si>
    <t>القسم : ....................</t>
  </si>
  <si>
    <t xml:space="preserve">الجهة التى يصرف منها مرتبة : كلية ..................... </t>
  </si>
  <si>
    <t>إستمارة طلب مكافأة لأعمال الإمتحانات 
إمتحان دور        20</t>
  </si>
  <si>
    <t>ب - عن الجلسات الشفهية والعملية والتطبيقية : -</t>
  </si>
  <si>
    <t>يعتمد ،،،</t>
  </si>
  <si>
    <t>رئيس القسم العلمي</t>
  </si>
  <si>
    <t>الاستحقاقات</t>
  </si>
  <si>
    <r>
      <t xml:space="preserve">الجهة التى يصرف منها مرتبة : كلية </t>
    </r>
    <r>
      <rPr>
        <b/>
        <sz val="12"/>
        <color theme="1"/>
        <rFont val="Arial"/>
        <family val="2"/>
      </rPr>
      <t>.................</t>
    </r>
    <r>
      <rPr>
        <b/>
        <sz val="14"/>
        <color theme="1"/>
        <rFont val="Arial"/>
        <family val="2"/>
      </rPr>
      <t xml:space="preserve"> </t>
    </r>
  </si>
  <si>
    <t>جامعة المنصورة
كلية ...............</t>
  </si>
  <si>
    <t>إستمارة طلب مكافأة لأعمال الإمتحانات 
عن دور.............   20</t>
  </si>
  <si>
    <t>المادة وكودها</t>
  </si>
  <si>
    <t>إسم الممتحن : أ.د/ ....................................</t>
  </si>
  <si>
    <t>عدد كراسات الاجابة</t>
  </si>
  <si>
    <t>عدد أعضاء لجان وضع الاسئلة</t>
  </si>
  <si>
    <t>المادو وكودها</t>
  </si>
  <si>
    <t>المستوى او الفرقة</t>
  </si>
  <si>
    <t>عدد أعضاء لجنة التصحيح</t>
  </si>
  <si>
    <t>تاريخ الجلسات</t>
  </si>
  <si>
    <t xml:space="preserve">أصل و لم يسبق الصرف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</si>
</sst>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ج.م.‏&quot;\ #,##0.00_-;[Red]&quot;ج.م.‏&quot;\ #,##0.00\-"/>
    <numFmt numFmtId="165" formatCode="[$-F800]dddd\,\ mmmm\ dd\,\ yyyy"/>
  </numFmts>
  <fonts count="14" x14ac:knownFonts="1">
    <font>
      <sz val="11"/>
      <color theme="1"/>
      <name val="Arial"/>
      <family val="2"/>
    </font>
    <font>
      <b/>
      <sz val="48"/>
      <color theme="1"/>
      <name val="Arial"/>
      <family val="2"/>
    </font>
    <font>
      <b/>
      <sz val="12"/>
      <color theme="1"/>
      <name val="Arial"/>
      <family val="2"/>
    </font>
    <font>
      <sz val="12"/>
      <color theme="1"/>
      <name val="Arial"/>
      <family val="2"/>
    </font>
    <font>
      <b/>
      <sz val="12"/>
      <color theme="1"/>
      <name val="Calibri"/>
      <family val="2"/>
    </font>
    <font>
      <b/>
      <sz val="12"/>
      <color theme="1"/>
      <name val="Sakkal Majalla"/>
    </font>
    <font>
      <b/>
      <sz val="12"/>
      <color rgb="FFA5A5A5"/>
      <name val="Sakkal Majalla"/>
    </font>
    <font>
      <b/>
      <u/>
      <sz val="12"/>
      <color theme="1"/>
      <name val="Arial"/>
      <family val="2"/>
    </font>
    <font>
      <b/>
      <sz val="14"/>
      <color theme="1"/>
      <name val="Arial"/>
      <family val="2"/>
    </font>
    <font>
      <b/>
      <u/>
      <sz val="14"/>
      <color theme="1"/>
      <name val="Arial"/>
      <family val="2"/>
    </font>
    <font>
      <sz val="14"/>
      <color theme="1"/>
      <name val="Arial"/>
      <family val="2"/>
    </font>
    <font>
      <b/>
      <sz val="14"/>
      <color theme="1"/>
      <name val="Calibri"/>
      <family val="2"/>
    </font>
    <font>
      <b/>
      <sz val="14"/>
      <color theme="1"/>
      <name val="Sakkal Majalla"/>
    </font>
    <font>
      <b/>
      <sz val="14"/>
      <color rgb="FFA5A5A5"/>
      <name val="Sakkal Majalla"/>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161">
    <xf numFmtId="0" fontId="0" fillId="0" borderId="0" xfId="0"/>
    <xf numFmtId="0" fontId="1" fillId="0" borderId="0" xfId="0" applyFont="1" applyAlignment="1"/>
    <xf numFmtId="0" fontId="2" fillId="0" borderId="0" xfId="0" applyFont="1" applyBorder="1" applyAlignment="1"/>
    <xf numFmtId="0" fontId="2" fillId="0" borderId="0" xfId="0" applyFont="1" applyAlignment="1"/>
    <xf numFmtId="0" fontId="2" fillId="0" borderId="0" xfId="0" applyFont="1" applyAlignment="1">
      <alignment horizontal="center" vertical="center"/>
    </xf>
    <xf numFmtId="0" fontId="2" fillId="3" borderId="7"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0" borderId="2" xfId="0" applyFont="1" applyBorder="1" applyAlignment="1">
      <alignment horizontal="center" vertical="center" readingOrder="2"/>
    </xf>
    <xf numFmtId="164" fontId="2" fillId="0" borderId="13" xfId="0" applyNumberFormat="1" applyFont="1" applyBorder="1" applyAlignment="1">
      <alignment horizontal="right" vertical="center"/>
    </xf>
    <xf numFmtId="0" fontId="2" fillId="2" borderId="13" xfId="0" applyFont="1" applyFill="1" applyBorder="1" applyAlignment="1">
      <alignment horizontal="center" vertical="center"/>
    </xf>
    <xf numFmtId="164" fontId="2" fillId="0" borderId="0" xfId="0" applyNumberFormat="1" applyFont="1" applyBorder="1" applyAlignment="1">
      <alignment horizontal="center" vertical="center"/>
    </xf>
    <xf numFmtId="0" fontId="2" fillId="0" borderId="0" xfId="0" applyFont="1" applyBorder="1" applyAlignment="1">
      <alignment horizontal="center" vertical="center" readingOrder="2"/>
    </xf>
    <xf numFmtId="0" fontId="2" fillId="3" borderId="16" xfId="0" applyFont="1" applyFill="1" applyBorder="1" applyAlignment="1">
      <alignment horizontal="center" vertical="center" wrapText="1"/>
    </xf>
    <xf numFmtId="0" fontId="2" fillId="3" borderId="16" xfId="0" applyFont="1" applyFill="1" applyBorder="1" applyAlignment="1">
      <alignment horizontal="center" vertical="center"/>
    </xf>
    <xf numFmtId="0" fontId="2" fillId="3" borderId="13" xfId="0" applyFont="1" applyFill="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left" vertical="center" readingOrder="2"/>
    </xf>
    <xf numFmtId="165" fontId="2" fillId="0" borderId="2" xfId="0" applyNumberFormat="1" applyFont="1" applyBorder="1" applyAlignment="1">
      <alignment horizontal="left" vertical="center" readingOrder="2"/>
    </xf>
    <xf numFmtId="0" fontId="2" fillId="0" borderId="17" xfId="0" applyFont="1" applyBorder="1" applyAlignment="1"/>
    <xf numFmtId="0" fontId="3" fillId="0" borderId="18" xfId="0" applyFont="1" applyBorder="1" applyAlignment="1"/>
    <xf numFmtId="0" fontId="2" fillId="0" borderId="18" xfId="0" applyFont="1" applyBorder="1" applyAlignment="1">
      <alignment horizontal="center" vertical="center"/>
    </xf>
    <xf numFmtId="0" fontId="2" fillId="0" borderId="3" xfId="0" applyFont="1" applyBorder="1" applyAlignment="1"/>
    <xf numFmtId="0" fontId="2" fillId="0" borderId="11" xfId="0" applyFont="1" applyBorder="1" applyAlignment="1"/>
    <xf numFmtId="0" fontId="2" fillId="0" borderId="0" xfId="0" applyFont="1" applyAlignment="1">
      <alignment vertical="center"/>
    </xf>
    <xf numFmtId="0" fontId="2"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3" fillId="0" borderId="0" xfId="0" applyFont="1" applyAlignment="1"/>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center"/>
    </xf>
    <xf numFmtId="0" fontId="4" fillId="0" borderId="0" xfId="0" applyFont="1" applyAlignment="1">
      <alignment horizontal="left" vertical="center"/>
    </xf>
    <xf numFmtId="0" fontId="2" fillId="0" borderId="1" xfId="0" applyFont="1" applyBorder="1" applyAlignment="1">
      <alignment horizontal="center" vertical="center" readingOrder="2"/>
    </xf>
    <xf numFmtId="0" fontId="2" fillId="0" borderId="3" xfId="0" applyFont="1" applyBorder="1" applyAlignment="1">
      <alignment horizontal="center" vertical="center" readingOrder="2"/>
    </xf>
    <xf numFmtId="0" fontId="2" fillId="0" borderId="14" xfId="0" applyFont="1" applyBorder="1" applyAlignment="1">
      <alignment horizontal="center" vertical="center" readingOrder="2"/>
    </xf>
    <xf numFmtId="0" fontId="2" fillId="3" borderId="0" xfId="0" applyFont="1" applyFill="1" applyBorder="1" applyAlignment="1">
      <alignment horizontal="center" vertical="center"/>
    </xf>
    <xf numFmtId="0" fontId="2" fillId="3" borderId="0" xfId="0" applyFont="1" applyFill="1" applyBorder="1" applyAlignment="1">
      <alignment horizontal="center" vertical="center" wrapText="1"/>
    </xf>
    <xf numFmtId="0" fontId="4" fillId="0" borderId="0" xfId="0" applyFont="1" applyAlignment="1">
      <alignment horizontal="right" vertical="center" wrapText="1"/>
    </xf>
    <xf numFmtId="0" fontId="2" fillId="0" borderId="11" xfId="0" applyFont="1" applyBorder="1" applyAlignment="1">
      <alignment horizontal="center" vertical="center" readingOrder="2"/>
    </xf>
    <xf numFmtId="0" fontId="2" fillId="2" borderId="0" xfId="0" applyFont="1" applyFill="1" applyBorder="1" applyAlignment="1">
      <alignment horizontal="center" vertical="center"/>
    </xf>
    <xf numFmtId="164" fontId="2" fillId="2" borderId="0" xfId="0" applyNumberFormat="1" applyFont="1" applyFill="1" applyBorder="1" applyAlignment="1">
      <alignment horizontal="right" vertical="center"/>
    </xf>
    <xf numFmtId="164" fontId="2" fillId="2" borderId="0" xfId="0" applyNumberFormat="1" applyFont="1" applyFill="1" applyBorder="1" applyAlignment="1">
      <alignment horizontal="center" vertical="center"/>
    </xf>
    <xf numFmtId="0" fontId="2" fillId="2" borderId="0" xfId="0" applyFont="1" applyFill="1" applyAlignment="1"/>
    <xf numFmtId="0" fontId="7" fillId="2" borderId="0" xfId="0" applyFont="1" applyFill="1" applyAlignment="1">
      <alignment horizontal="right" vertical="center"/>
    </xf>
    <xf numFmtId="0" fontId="3" fillId="2" borderId="0" xfId="0" applyFont="1" applyFill="1" applyBorder="1" applyAlignment="1"/>
    <xf numFmtId="0" fontId="2" fillId="2" borderId="0" xfId="0" applyFont="1" applyFill="1" applyBorder="1" applyAlignment="1">
      <alignment horizontal="center" vertical="center" wrapText="1" readingOrder="2"/>
    </xf>
    <xf numFmtId="0" fontId="2" fillId="2" borderId="0" xfId="0" applyFont="1" applyFill="1" applyBorder="1" applyAlignment="1"/>
    <xf numFmtId="0" fontId="8" fillId="0" borderId="0" xfId="0" applyFont="1" applyBorder="1" applyAlignment="1"/>
    <xf numFmtId="0" fontId="8" fillId="0" borderId="0" xfId="0" applyFont="1" applyAlignment="1">
      <alignment horizontal="center" vertical="center"/>
    </xf>
    <xf numFmtId="0" fontId="8" fillId="0" borderId="0" xfId="0" applyFont="1" applyAlignment="1"/>
    <xf numFmtId="0" fontId="8" fillId="2" borderId="7" xfId="0" applyFont="1" applyFill="1" applyBorder="1" applyAlignment="1">
      <alignment horizontal="center" vertical="center"/>
    </xf>
    <xf numFmtId="0" fontId="8" fillId="0" borderId="2" xfId="0" applyFont="1" applyBorder="1" applyAlignment="1">
      <alignment horizontal="center" vertical="center" readingOrder="2"/>
    </xf>
    <xf numFmtId="0" fontId="8" fillId="2" borderId="13" xfId="0" applyFont="1" applyFill="1" applyBorder="1" applyAlignment="1">
      <alignment horizontal="center" vertical="center"/>
    </xf>
    <xf numFmtId="0" fontId="8" fillId="0" borderId="0" xfId="0" applyFont="1" applyBorder="1" applyAlignment="1">
      <alignment horizontal="center" vertical="center" readingOrder="2"/>
    </xf>
    <xf numFmtId="0" fontId="8" fillId="0" borderId="13" xfId="0" applyFont="1" applyBorder="1" applyAlignment="1">
      <alignment horizontal="center" vertical="center"/>
    </xf>
    <xf numFmtId="0" fontId="8" fillId="0" borderId="2" xfId="0" applyFont="1" applyBorder="1" applyAlignment="1">
      <alignment horizontal="left" vertical="center" readingOrder="2"/>
    </xf>
    <xf numFmtId="165" fontId="8" fillId="0" borderId="2" xfId="0" applyNumberFormat="1" applyFont="1" applyBorder="1" applyAlignment="1">
      <alignment horizontal="left" vertical="center" readingOrder="2"/>
    </xf>
    <xf numFmtId="0" fontId="8" fillId="0" borderId="0" xfId="0" applyFont="1" applyAlignment="1">
      <alignment vertical="center"/>
    </xf>
    <xf numFmtId="0" fontId="8" fillId="0" borderId="0"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right" vertical="center"/>
    </xf>
    <xf numFmtId="0" fontId="10" fillId="0" borderId="0" xfId="0" applyFont="1" applyAlignment="1"/>
    <xf numFmtId="0" fontId="12" fillId="0" borderId="0" xfId="0" applyFont="1" applyAlignment="1">
      <alignment horizontal="center" vertical="center"/>
    </xf>
    <xf numFmtId="0" fontId="12" fillId="0" borderId="0" xfId="0" applyFont="1" applyAlignment="1">
      <alignment horizontal="left" vertical="center"/>
    </xf>
    <xf numFmtId="0" fontId="13" fillId="0" borderId="0" xfId="0" applyFont="1" applyAlignment="1">
      <alignment horizontal="center"/>
    </xf>
    <xf numFmtId="0" fontId="11" fillId="0" borderId="0" xfId="0" applyFont="1" applyAlignment="1">
      <alignment horizontal="left" vertical="center"/>
    </xf>
    <xf numFmtId="0" fontId="2" fillId="0" borderId="18"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2" borderId="8" xfId="0" applyFont="1" applyFill="1" applyBorder="1" applyAlignment="1">
      <alignment horizontal="right" vertical="center"/>
    </xf>
    <xf numFmtId="0" fontId="2" fillId="2" borderId="15" xfId="0" applyFont="1" applyFill="1" applyBorder="1" applyAlignment="1">
      <alignment horizontal="right" vertical="center"/>
    </xf>
    <xf numFmtId="0" fontId="2" fillId="2" borderId="9" xfId="0" applyFont="1" applyFill="1" applyBorder="1" applyAlignment="1">
      <alignment horizontal="right"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8" xfId="0" applyFont="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164" fontId="2" fillId="0" borderId="0" xfId="0" applyNumberFormat="1" applyFont="1" applyBorder="1" applyAlignment="1">
      <alignment horizontal="center" vertical="center"/>
    </xf>
    <xf numFmtId="164" fontId="2" fillId="0" borderId="8" xfId="0" applyNumberFormat="1" applyFont="1" applyBorder="1" applyAlignment="1">
      <alignment horizontal="center" vertical="center"/>
    </xf>
    <xf numFmtId="164" fontId="2" fillId="0" borderId="15" xfId="0" applyNumberFormat="1" applyFont="1" applyBorder="1" applyAlignment="1">
      <alignment horizontal="center" vertical="center"/>
    </xf>
    <xf numFmtId="164" fontId="2" fillId="0" borderId="9" xfId="0" applyNumberFormat="1" applyFont="1" applyBorder="1" applyAlignment="1">
      <alignment horizontal="center" vertical="center"/>
    </xf>
    <xf numFmtId="0" fontId="7" fillId="0" borderId="0" xfId="0" applyFont="1" applyAlignment="1">
      <alignment horizontal="right"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wrapText="1"/>
    </xf>
    <xf numFmtId="0" fontId="2" fillId="0" borderId="3" xfId="0" applyFont="1" applyBorder="1" applyAlignment="1">
      <alignment horizontal="center" vertical="center" wrapText="1" readingOrder="2"/>
    </xf>
    <xf numFmtId="0" fontId="2" fillId="0" borderId="11" xfId="0" applyFont="1" applyBorder="1" applyAlignment="1">
      <alignment horizontal="center" vertical="center" wrapText="1" readingOrder="2"/>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7" xfId="0" applyFont="1" applyFill="1" applyBorder="1" applyAlignment="1">
      <alignment horizontal="center" vertical="center"/>
    </xf>
    <xf numFmtId="0" fontId="2" fillId="3" borderId="2" xfId="0" applyFont="1" applyFill="1" applyBorder="1" applyAlignment="1">
      <alignment horizontal="center" vertical="center"/>
    </xf>
    <xf numFmtId="164" fontId="2" fillId="0" borderId="3" xfId="0" applyNumberFormat="1" applyFont="1" applyBorder="1" applyAlignment="1">
      <alignment horizontal="center" vertical="center"/>
    </xf>
    <xf numFmtId="164" fontId="2" fillId="0" borderId="11" xfId="0" applyNumberFormat="1" applyFont="1" applyBorder="1" applyAlignment="1">
      <alignment horizontal="center" vertical="center"/>
    </xf>
    <xf numFmtId="164" fontId="2" fillId="0" borderId="10" xfId="0" applyNumberFormat="1" applyFont="1" applyBorder="1" applyAlignment="1">
      <alignment horizontal="center" vertical="center"/>
    </xf>
    <xf numFmtId="0" fontId="2"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right" vertical="center" wrapText="1"/>
    </xf>
    <xf numFmtId="0" fontId="2"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horizontal="right" vertical="center"/>
    </xf>
    <xf numFmtId="0" fontId="11" fillId="0" borderId="0" xfId="0" applyFont="1" applyAlignment="1">
      <alignment horizontal="right" vertical="center" wrapText="1"/>
    </xf>
    <xf numFmtId="0" fontId="8" fillId="2" borderId="8" xfId="0" applyFont="1" applyFill="1" applyBorder="1" applyAlignment="1">
      <alignment horizontal="right" vertical="center" readingOrder="2"/>
    </xf>
    <xf numFmtId="0" fontId="8" fillId="2" borderId="15" xfId="0" applyFont="1" applyFill="1" applyBorder="1" applyAlignment="1">
      <alignment horizontal="right" vertical="center" readingOrder="2"/>
    </xf>
    <xf numFmtId="0" fontId="8" fillId="2" borderId="9" xfId="0" applyFont="1" applyFill="1" applyBorder="1" applyAlignment="1">
      <alignment horizontal="right" vertical="center" readingOrder="2"/>
    </xf>
    <xf numFmtId="0" fontId="8" fillId="2" borderId="8" xfId="0" applyFont="1" applyFill="1" applyBorder="1" applyAlignment="1">
      <alignment horizontal="right" vertical="center"/>
    </xf>
    <xf numFmtId="0" fontId="8" fillId="2" borderId="15" xfId="0" applyFont="1" applyFill="1" applyBorder="1" applyAlignment="1">
      <alignment horizontal="right" vertical="center"/>
    </xf>
    <xf numFmtId="0" fontId="8" fillId="2" borderId="9" xfId="0" applyFont="1" applyFill="1" applyBorder="1" applyAlignment="1">
      <alignment horizontal="right" vertical="center"/>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164" fontId="8" fillId="0" borderId="3"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1" xfId="0" applyNumberFormat="1"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right" vertical="center"/>
    </xf>
    <xf numFmtId="164" fontId="8" fillId="0" borderId="0" xfId="0" applyNumberFormat="1" applyFont="1" applyBorder="1" applyAlignment="1">
      <alignment horizontal="center" vertical="center"/>
    </xf>
    <xf numFmtId="164" fontId="8" fillId="0" borderId="8" xfId="0" applyNumberFormat="1" applyFont="1" applyBorder="1" applyAlignment="1">
      <alignment horizontal="center" vertical="center"/>
    </xf>
    <xf numFmtId="164" fontId="8" fillId="0" borderId="15" xfId="0" applyNumberFormat="1" applyFont="1" applyBorder="1" applyAlignment="1">
      <alignment horizontal="center" vertical="center"/>
    </xf>
    <xf numFmtId="164" fontId="8" fillId="0" borderId="9" xfId="0" applyNumberFormat="1" applyFont="1" applyBorder="1" applyAlignment="1">
      <alignment horizontal="center" vertical="center"/>
    </xf>
    <xf numFmtId="0" fontId="8" fillId="5" borderId="7" xfId="0" applyFont="1" applyFill="1" applyBorder="1" applyAlignment="1">
      <alignment horizontal="center" vertical="center"/>
    </xf>
    <xf numFmtId="0" fontId="8" fillId="5" borderId="2"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wrapText="1"/>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0" fillId="0" borderId="0" xfId="0" applyAlignment="1">
      <alignment horizontal="right"/>
    </xf>
    <xf numFmtId="0" fontId="2" fillId="5" borderId="7"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8" fillId="0" borderId="13" xfId="0" applyFont="1" applyBorder="1" applyAlignment="1">
      <alignment horizontal="center" vertical="center" readingOrder="2"/>
    </xf>
    <xf numFmtId="164" fontId="3" fillId="0" borderId="13" xfId="0" applyNumberFormat="1" applyFont="1" applyBorder="1" applyAlignment="1">
      <alignment horizontal="right" vertical="center"/>
    </xf>
    <xf numFmtId="0" fontId="2" fillId="5" borderId="3"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16" xfId="0" applyFont="1" applyFill="1" applyBorder="1" applyAlignment="1">
      <alignment horizontal="center" vertical="center" wrapText="1"/>
    </xf>
    <xf numFmtId="0" fontId="2" fillId="0" borderId="0" xfId="0" applyFont="1" applyBorder="1" applyAlignment="1">
      <alignment horizontal="right" vertical="center" wrapText="1"/>
    </xf>
    <xf numFmtId="164" fontId="0" fillId="0" borderId="13" xfId="0" applyNumberFormat="1" applyFont="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304721</xdr:colOff>
      <xdr:row>0</xdr:row>
      <xdr:rowOff>38100</xdr:rowOff>
    </xdr:from>
    <xdr:to>
      <xdr:col>2</xdr:col>
      <xdr:colOff>472440</xdr:colOff>
      <xdr:row>2</xdr:row>
      <xdr:rowOff>53340</xdr:rowOff>
    </xdr:to>
    <xdr:pic>
      <xdr:nvPicPr>
        <xdr:cNvPr id="4" name="صورة 1" descr="الوصف: C:\Users\Reda\Desktop\mansoura-university.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967650620" y="38100"/>
          <a:ext cx="983059"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495300</xdr:colOff>
      <xdr:row>0</xdr:row>
      <xdr:rowOff>53007</xdr:rowOff>
    </xdr:from>
    <xdr:to>
      <xdr:col>10</xdr:col>
      <xdr:colOff>714374</xdr:colOff>
      <xdr:row>4</xdr:row>
      <xdr:rowOff>94533</xdr:rowOff>
    </xdr:to>
    <xdr:pic>
      <xdr:nvPicPr>
        <xdr:cNvPr id="4" name="صورة 1" descr="الوصف: C:\Users\Reda\Desktop\mansoura-university.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78608346" y="53007"/>
          <a:ext cx="882014" cy="948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51"/>
  <sheetViews>
    <sheetView rightToLeft="1" view="pageBreakPreview" zoomScaleSheetLayoutView="100" workbookViewId="0">
      <selection activeCell="E2" sqref="E2:H2"/>
    </sheetView>
  </sheetViews>
  <sheetFormatPr defaultColWidth="90.59765625" defaultRowHeight="135" customHeight="1" x14ac:dyDescent="1"/>
  <cols>
    <col min="1" max="1" width="0.8984375" style="1" customWidth="1"/>
    <col min="2" max="4" width="10.69921875" style="1" customWidth="1"/>
    <col min="5" max="11" width="12.69921875" style="1" customWidth="1"/>
    <col min="12" max="21" width="8.69921875" style="3" customWidth="1"/>
    <col min="22" max="23" width="8.69921875" style="1" customWidth="1"/>
    <col min="24" max="16384" width="90.59765625" style="1"/>
  </cols>
  <sheetData>
    <row r="1" spans="2:19" ht="7.8" customHeight="1" x14ac:dyDescent="1">
      <c r="B1" s="93"/>
      <c r="C1" s="93"/>
      <c r="D1" s="2"/>
      <c r="E1" s="2"/>
      <c r="F1" s="2"/>
      <c r="G1" s="2"/>
      <c r="H1" s="2"/>
      <c r="I1" s="2"/>
      <c r="J1" s="3"/>
      <c r="K1" s="3"/>
      <c r="L1" s="37" t="s">
        <v>0</v>
      </c>
      <c r="M1" s="37" t="s">
        <v>1</v>
      </c>
      <c r="N1" s="37">
        <v>0.4</v>
      </c>
      <c r="O1" s="37">
        <v>0.6</v>
      </c>
      <c r="P1" s="37" t="s">
        <v>2</v>
      </c>
      <c r="Q1" s="37" t="s">
        <v>3</v>
      </c>
      <c r="R1" s="37" t="s">
        <v>4</v>
      </c>
      <c r="S1" s="37" t="s">
        <v>5</v>
      </c>
    </row>
    <row r="2" spans="2:19" ht="61.2" thickBot="1" x14ac:dyDescent="1.05">
      <c r="B2" s="93"/>
      <c r="C2" s="93"/>
      <c r="D2" s="3"/>
      <c r="E2" s="94" t="s">
        <v>45</v>
      </c>
      <c r="F2" s="73"/>
      <c r="G2" s="73"/>
      <c r="H2" s="73"/>
      <c r="I2" s="4"/>
      <c r="J2" s="3"/>
      <c r="K2" s="3"/>
      <c r="L2" s="12" t="e">
        <f>F10/G10*3</f>
        <v>#DIV/0!</v>
      </c>
      <c r="M2" s="12">
        <f>IFERROR(L2,)</f>
        <v>0</v>
      </c>
      <c r="N2" s="12">
        <f>M2*40%</f>
        <v>0</v>
      </c>
      <c r="O2" s="12">
        <f>M2*60%</f>
        <v>0</v>
      </c>
      <c r="P2" s="12">
        <f>IF(G10&lt;=2,N2,O2)</f>
        <v>0</v>
      </c>
      <c r="Q2" s="12">
        <f>P2+P10</f>
        <v>0</v>
      </c>
      <c r="R2" s="38">
        <f>IF(Q2&lt;=300,300,Q2)</f>
        <v>300</v>
      </c>
      <c r="S2" s="37">
        <f>IF(Q2=0,0,R2)</f>
        <v>0</v>
      </c>
    </row>
    <row r="3" spans="2:19" ht="22.05" customHeight="1" thickBot="1" x14ac:dyDescent="1.05">
      <c r="B3" s="93" t="s">
        <v>40</v>
      </c>
      <c r="C3" s="93"/>
      <c r="D3" s="3"/>
      <c r="E3" s="73"/>
      <c r="F3" s="73"/>
      <c r="G3" s="73"/>
      <c r="H3" s="73"/>
      <c r="I3" s="4"/>
      <c r="J3" s="4"/>
      <c r="K3" s="4"/>
      <c r="L3" s="12" t="e">
        <f t="shared" ref="L3:L6" si="0">F11/G11*3</f>
        <v>#DIV/0!</v>
      </c>
      <c r="M3" s="12">
        <f t="shared" ref="M3:M6" si="1">IFERROR(L3,)</f>
        <v>0</v>
      </c>
      <c r="N3" s="12">
        <f t="shared" ref="N3:N6" si="2">M3*40%</f>
        <v>0</v>
      </c>
      <c r="O3" s="12">
        <f t="shared" ref="O3:O6" si="3">M3*60%</f>
        <v>0</v>
      </c>
      <c r="P3" s="12">
        <f t="shared" ref="P3:P6" si="4">IF(G11&lt;=2,N3,O3)</f>
        <v>0</v>
      </c>
      <c r="Q3" s="12">
        <f t="shared" ref="Q3:Q6" si="5">P3+P11</f>
        <v>0</v>
      </c>
      <c r="R3" s="38">
        <f t="shared" ref="R3:R6" si="6">IF(Q3&lt;=300,300,Q3)</f>
        <v>300</v>
      </c>
      <c r="S3" s="37">
        <f t="shared" ref="S3:S6" si="7">IF(Q3=0,0,R3)</f>
        <v>0</v>
      </c>
    </row>
    <row r="4" spans="2:19" ht="22.05" customHeight="1" thickBot="1" x14ac:dyDescent="1.05">
      <c r="B4" s="72"/>
      <c r="C4" s="72"/>
      <c r="D4" s="72"/>
      <c r="E4" s="72"/>
      <c r="F4" s="73"/>
      <c r="G4" s="73"/>
      <c r="H4" s="73"/>
      <c r="I4" s="73"/>
      <c r="J4" s="73"/>
      <c r="K4" s="79"/>
      <c r="L4" s="12" t="e">
        <f t="shared" si="0"/>
        <v>#DIV/0!</v>
      </c>
      <c r="M4" s="12">
        <f t="shared" si="1"/>
        <v>0</v>
      </c>
      <c r="N4" s="12">
        <f t="shared" si="2"/>
        <v>0</v>
      </c>
      <c r="O4" s="12">
        <f t="shared" si="3"/>
        <v>0</v>
      </c>
      <c r="P4" s="12">
        <f t="shared" si="4"/>
        <v>0</v>
      </c>
      <c r="Q4" s="12">
        <f t="shared" si="5"/>
        <v>0</v>
      </c>
      <c r="R4" s="38">
        <f t="shared" si="6"/>
        <v>300</v>
      </c>
      <c r="S4" s="37">
        <f t="shared" si="7"/>
        <v>0</v>
      </c>
    </row>
    <row r="5" spans="2:19" ht="22.05" customHeight="1" thickBot="1" x14ac:dyDescent="1.05">
      <c r="B5" s="72" t="s">
        <v>41</v>
      </c>
      <c r="C5" s="72"/>
      <c r="D5" s="72"/>
      <c r="E5" s="72"/>
      <c r="F5" s="73" t="s">
        <v>42</v>
      </c>
      <c r="G5" s="73"/>
      <c r="H5" s="73"/>
      <c r="I5" s="73" t="s">
        <v>43</v>
      </c>
      <c r="J5" s="73"/>
      <c r="K5" s="79"/>
      <c r="L5" s="12" t="e">
        <f t="shared" si="0"/>
        <v>#DIV/0!</v>
      </c>
      <c r="M5" s="12">
        <f t="shared" si="1"/>
        <v>0</v>
      </c>
      <c r="N5" s="12">
        <f t="shared" si="2"/>
        <v>0</v>
      </c>
      <c r="O5" s="12">
        <f t="shared" si="3"/>
        <v>0</v>
      </c>
      <c r="P5" s="12">
        <f t="shared" si="4"/>
        <v>0</v>
      </c>
      <c r="Q5" s="12">
        <f t="shared" si="5"/>
        <v>0</v>
      </c>
      <c r="R5" s="38">
        <f t="shared" si="6"/>
        <v>300</v>
      </c>
      <c r="S5" s="37">
        <f t="shared" si="7"/>
        <v>0</v>
      </c>
    </row>
    <row r="6" spans="2:19" ht="22.05" customHeight="1" thickBot="1" x14ac:dyDescent="1.05">
      <c r="B6" s="2"/>
      <c r="C6" s="2"/>
      <c r="D6" s="2"/>
      <c r="E6" s="2"/>
      <c r="F6" s="2"/>
      <c r="G6" s="4"/>
      <c r="H6" s="4"/>
      <c r="I6" s="73" t="s">
        <v>44</v>
      </c>
      <c r="J6" s="73"/>
      <c r="K6" s="79"/>
      <c r="L6" s="12" t="e">
        <f t="shared" si="0"/>
        <v>#DIV/0!</v>
      </c>
      <c r="M6" s="12">
        <f t="shared" si="1"/>
        <v>0</v>
      </c>
      <c r="N6" s="12">
        <f t="shared" si="2"/>
        <v>0</v>
      </c>
      <c r="O6" s="12">
        <f t="shared" si="3"/>
        <v>0</v>
      </c>
      <c r="P6" s="12">
        <f t="shared" si="4"/>
        <v>0</v>
      </c>
      <c r="Q6" s="12">
        <f t="shared" si="5"/>
        <v>0</v>
      </c>
      <c r="R6" s="38">
        <f t="shared" si="6"/>
        <v>300</v>
      </c>
      <c r="S6" s="37">
        <f t="shared" si="7"/>
        <v>0</v>
      </c>
    </row>
    <row r="7" spans="2:19" ht="22.05" customHeight="1" thickBot="1" x14ac:dyDescent="1.05">
      <c r="B7" s="87" t="s">
        <v>6</v>
      </c>
      <c r="C7" s="87"/>
      <c r="D7" s="87"/>
      <c r="E7" s="87"/>
      <c r="F7" s="87"/>
      <c r="G7" s="87"/>
      <c r="H7" s="87"/>
      <c r="I7" s="87"/>
      <c r="J7" s="2"/>
      <c r="K7" s="2"/>
      <c r="L7" s="16"/>
      <c r="M7" s="16"/>
      <c r="N7" s="16"/>
      <c r="O7" s="16"/>
      <c r="P7" s="16"/>
      <c r="Q7" s="16"/>
      <c r="R7" s="16"/>
      <c r="S7" s="37">
        <f>SUM(S2:S6)</f>
        <v>0</v>
      </c>
    </row>
    <row r="8" spans="2:19" ht="22.05" customHeight="1" thickBot="1" x14ac:dyDescent="1.05">
      <c r="B8" s="91" t="s">
        <v>7</v>
      </c>
      <c r="C8" s="97"/>
      <c r="D8" s="92"/>
      <c r="E8" s="101" t="s">
        <v>8</v>
      </c>
      <c r="F8" s="5" t="s">
        <v>9</v>
      </c>
      <c r="G8" s="6" t="s">
        <v>10</v>
      </c>
      <c r="H8" s="6" t="s">
        <v>10</v>
      </c>
      <c r="I8" s="103" t="s">
        <v>11</v>
      </c>
      <c r="J8" s="104"/>
      <c r="K8" s="105" t="s">
        <v>3</v>
      </c>
      <c r="L8" s="16"/>
      <c r="M8" s="16"/>
      <c r="N8" s="16"/>
      <c r="O8" s="16"/>
      <c r="P8" s="16"/>
      <c r="Q8" s="16"/>
      <c r="R8" s="16"/>
      <c r="S8" s="37">
        <f>IF(S7&gt;2250,2250,S7)</f>
        <v>0</v>
      </c>
    </row>
    <row r="9" spans="2:19" ht="22.05" customHeight="1" thickBot="1" x14ac:dyDescent="1.05">
      <c r="B9" s="98"/>
      <c r="C9" s="99"/>
      <c r="D9" s="100"/>
      <c r="E9" s="102"/>
      <c r="F9" s="7" t="s">
        <v>12</v>
      </c>
      <c r="G9" s="8" t="s">
        <v>13</v>
      </c>
      <c r="H9" s="9" t="s">
        <v>14</v>
      </c>
      <c r="I9" s="10" t="s">
        <v>15</v>
      </c>
      <c r="J9" s="10" t="s">
        <v>16</v>
      </c>
      <c r="K9" s="106"/>
      <c r="L9" s="39" t="s">
        <v>17</v>
      </c>
      <c r="M9" s="37" t="s">
        <v>1</v>
      </c>
      <c r="N9" s="37">
        <v>0.4</v>
      </c>
      <c r="O9" s="37">
        <v>0.6</v>
      </c>
      <c r="P9" s="37" t="s">
        <v>2</v>
      </c>
      <c r="Q9" s="16"/>
      <c r="R9" s="16"/>
      <c r="S9" s="16"/>
    </row>
    <row r="10" spans="2:19" ht="22.05" customHeight="1" thickBot="1" x14ac:dyDescent="1.05">
      <c r="B10" s="74"/>
      <c r="C10" s="75"/>
      <c r="D10" s="76"/>
      <c r="E10" s="11"/>
      <c r="F10" s="12"/>
      <c r="G10" s="12"/>
      <c r="H10" s="12"/>
      <c r="I10" s="13">
        <f>P2</f>
        <v>0</v>
      </c>
      <c r="J10" s="13">
        <f>P10</f>
        <v>0</v>
      </c>
      <c r="K10" s="13">
        <f>S2</f>
        <v>0</v>
      </c>
      <c r="L10" s="39" t="e">
        <f>F10/H10*3</f>
        <v>#DIV/0!</v>
      </c>
      <c r="M10" s="37">
        <f>IFERROR(L10,)</f>
        <v>0</v>
      </c>
      <c r="N10" s="37">
        <f>M10*40%</f>
        <v>0</v>
      </c>
      <c r="O10" s="37">
        <f>M10*60%</f>
        <v>0</v>
      </c>
      <c r="P10" s="37">
        <f>IF(G10&lt;=2,O10,N10)</f>
        <v>0</v>
      </c>
      <c r="Q10" s="16"/>
      <c r="R10" s="16"/>
      <c r="S10" s="16"/>
    </row>
    <row r="11" spans="2:19" ht="22.05" customHeight="1" thickBot="1" x14ac:dyDescent="1.05">
      <c r="B11" s="74"/>
      <c r="C11" s="75"/>
      <c r="D11" s="76"/>
      <c r="E11" s="11"/>
      <c r="F11" s="12"/>
      <c r="G11" s="12"/>
      <c r="H11" s="12"/>
      <c r="I11" s="13">
        <f t="shared" ref="I11:I14" si="8">P3</f>
        <v>0</v>
      </c>
      <c r="J11" s="13">
        <f t="shared" ref="J11:J14" si="9">P11</f>
        <v>0</v>
      </c>
      <c r="K11" s="13">
        <f t="shared" ref="K11:K14" si="10">S3</f>
        <v>0</v>
      </c>
      <c r="L11" s="39" t="e">
        <f t="shared" ref="L11:L14" si="11">F11/H11*3</f>
        <v>#DIV/0!</v>
      </c>
      <c r="M11" s="37">
        <f t="shared" ref="M11:M14" si="12">IFERROR(L11,)</f>
        <v>0</v>
      </c>
      <c r="N11" s="37">
        <f t="shared" ref="N11:N14" si="13">M11*40%</f>
        <v>0</v>
      </c>
      <c r="O11" s="37">
        <f t="shared" ref="O11:O14" si="14">M11*60%</f>
        <v>0</v>
      </c>
      <c r="P11" s="37">
        <f t="shared" ref="P11:P14" si="15">IF(G11&lt;=2,O11,N11)</f>
        <v>0</v>
      </c>
      <c r="Q11" s="16"/>
      <c r="R11" s="16"/>
      <c r="S11" s="16"/>
    </row>
    <row r="12" spans="2:19" ht="22.05" customHeight="1" thickBot="1" x14ac:dyDescent="1.05">
      <c r="B12" s="74"/>
      <c r="C12" s="75"/>
      <c r="D12" s="76"/>
      <c r="E12" s="11"/>
      <c r="F12" s="12"/>
      <c r="G12" s="12"/>
      <c r="H12" s="12"/>
      <c r="I12" s="13">
        <f t="shared" si="8"/>
        <v>0</v>
      </c>
      <c r="J12" s="13">
        <f t="shared" si="9"/>
        <v>0</v>
      </c>
      <c r="K12" s="13">
        <f t="shared" si="10"/>
        <v>0</v>
      </c>
      <c r="L12" s="39" t="e">
        <f t="shared" si="11"/>
        <v>#DIV/0!</v>
      </c>
      <c r="M12" s="37">
        <f t="shared" si="12"/>
        <v>0</v>
      </c>
      <c r="N12" s="37">
        <f t="shared" si="13"/>
        <v>0</v>
      </c>
      <c r="O12" s="37">
        <f t="shared" si="14"/>
        <v>0</v>
      </c>
      <c r="P12" s="37">
        <f t="shared" si="15"/>
        <v>0</v>
      </c>
      <c r="Q12" s="16"/>
      <c r="R12" s="16"/>
      <c r="S12" s="16"/>
    </row>
    <row r="13" spans="2:19" ht="22.05" customHeight="1" thickBot="1" x14ac:dyDescent="1.05">
      <c r="B13" s="74"/>
      <c r="C13" s="75"/>
      <c r="D13" s="76"/>
      <c r="E13" s="11"/>
      <c r="F13" s="12"/>
      <c r="G13" s="12"/>
      <c r="H13" s="12"/>
      <c r="I13" s="13">
        <f t="shared" si="8"/>
        <v>0</v>
      </c>
      <c r="J13" s="13">
        <f t="shared" si="9"/>
        <v>0</v>
      </c>
      <c r="K13" s="13">
        <f t="shared" si="10"/>
        <v>0</v>
      </c>
      <c r="L13" s="39" t="e">
        <f t="shared" si="11"/>
        <v>#DIV/0!</v>
      </c>
      <c r="M13" s="37">
        <f t="shared" si="12"/>
        <v>0</v>
      </c>
      <c r="N13" s="37">
        <f t="shared" si="13"/>
        <v>0</v>
      </c>
      <c r="O13" s="37">
        <f t="shared" si="14"/>
        <v>0</v>
      </c>
      <c r="P13" s="37">
        <f t="shared" si="15"/>
        <v>0</v>
      </c>
      <c r="Q13" s="16"/>
      <c r="R13" s="16"/>
      <c r="S13" s="16"/>
    </row>
    <row r="14" spans="2:19" ht="22.05" customHeight="1" thickBot="1" x14ac:dyDescent="1.05">
      <c r="B14" s="74"/>
      <c r="C14" s="75"/>
      <c r="D14" s="76"/>
      <c r="E14" s="14"/>
      <c r="F14" s="12"/>
      <c r="G14" s="12"/>
      <c r="H14" s="12"/>
      <c r="I14" s="13">
        <f t="shared" si="8"/>
        <v>0</v>
      </c>
      <c r="J14" s="13">
        <f t="shared" si="9"/>
        <v>0</v>
      </c>
      <c r="K14" s="13">
        <f t="shared" si="10"/>
        <v>0</v>
      </c>
      <c r="L14" s="39" t="e">
        <f t="shared" si="11"/>
        <v>#DIV/0!</v>
      </c>
      <c r="M14" s="37">
        <f t="shared" si="12"/>
        <v>0</v>
      </c>
      <c r="N14" s="37">
        <f t="shared" si="13"/>
        <v>0</v>
      </c>
      <c r="O14" s="37">
        <f t="shared" si="14"/>
        <v>0</v>
      </c>
      <c r="P14" s="37">
        <f t="shared" si="15"/>
        <v>0</v>
      </c>
      <c r="Q14" s="16"/>
      <c r="R14" s="16"/>
      <c r="S14" s="16"/>
    </row>
    <row r="15" spans="2:19" ht="22.05" customHeight="1" thickBot="1" x14ac:dyDescent="1.05">
      <c r="B15" s="83"/>
      <c r="C15" s="83"/>
      <c r="D15" s="83"/>
      <c r="E15" s="2"/>
      <c r="F15" s="2"/>
      <c r="G15" s="2"/>
      <c r="H15" s="16"/>
      <c r="I15" s="80" t="s">
        <v>18</v>
      </c>
      <c r="J15" s="81"/>
      <c r="K15" s="82"/>
    </row>
    <row r="16" spans="2:19" ht="22.05" customHeight="1" thickBot="1" x14ac:dyDescent="1.05">
      <c r="B16" s="83"/>
      <c r="C16" s="83"/>
      <c r="D16" s="83"/>
      <c r="E16" s="2"/>
      <c r="F16" s="2"/>
      <c r="G16" s="2"/>
      <c r="H16" s="16"/>
      <c r="I16" s="84">
        <f>S8</f>
        <v>0</v>
      </c>
      <c r="J16" s="85"/>
      <c r="K16" s="86"/>
    </row>
    <row r="17" spans="2:21" ht="22.05" customHeight="1" x14ac:dyDescent="1">
      <c r="B17" s="3"/>
      <c r="C17" s="3"/>
      <c r="D17" s="3"/>
      <c r="E17" s="3"/>
      <c r="F17" s="3"/>
      <c r="G17" s="3"/>
      <c r="H17" s="3"/>
      <c r="I17" s="3"/>
      <c r="J17" s="3"/>
      <c r="K17" s="3"/>
    </row>
    <row r="18" spans="2:21" ht="22.05" customHeight="1" thickBot="1" x14ac:dyDescent="1.05">
      <c r="B18" s="87" t="s">
        <v>46</v>
      </c>
      <c r="C18" s="87"/>
      <c r="D18" s="87"/>
      <c r="E18" s="87"/>
      <c r="F18" s="87"/>
      <c r="G18" s="87"/>
      <c r="H18" s="87"/>
      <c r="I18" s="87"/>
      <c r="J18" s="87"/>
      <c r="K18" s="87"/>
    </row>
    <row r="19" spans="2:21" ht="22.05" customHeight="1" thickBot="1" x14ac:dyDescent="1.05">
      <c r="B19" s="88" t="s">
        <v>7</v>
      </c>
      <c r="C19" s="89"/>
      <c r="D19" s="90"/>
      <c r="E19" s="17" t="s">
        <v>8</v>
      </c>
      <c r="F19" s="18" t="s">
        <v>19</v>
      </c>
      <c r="G19" s="17" t="s">
        <v>20</v>
      </c>
      <c r="H19" s="19" t="s">
        <v>21</v>
      </c>
      <c r="I19" s="17" t="s">
        <v>22</v>
      </c>
      <c r="J19" s="91" t="s">
        <v>23</v>
      </c>
      <c r="K19" s="92"/>
      <c r="T19" s="40"/>
      <c r="U19" s="41"/>
    </row>
    <row r="20" spans="2:21" ht="22.05" customHeight="1" thickBot="1" x14ac:dyDescent="1.05">
      <c r="B20" s="74"/>
      <c r="C20" s="75"/>
      <c r="D20" s="76"/>
      <c r="E20" s="20"/>
      <c r="F20" s="12"/>
      <c r="G20" s="12"/>
      <c r="H20" s="12"/>
      <c r="I20" s="21"/>
      <c r="J20" s="77" t="s">
        <v>24</v>
      </c>
      <c r="K20" s="78"/>
      <c r="T20" s="16"/>
      <c r="U20" s="16"/>
    </row>
    <row r="21" spans="2:21" ht="22.05" customHeight="1" thickBot="1" x14ac:dyDescent="1.05">
      <c r="B21" s="74"/>
      <c r="C21" s="75"/>
      <c r="D21" s="76"/>
      <c r="E21" s="20"/>
      <c r="F21" s="12"/>
      <c r="G21" s="12"/>
      <c r="H21" s="12"/>
      <c r="I21" s="22"/>
      <c r="J21" s="107"/>
      <c r="K21" s="108"/>
      <c r="T21" s="16"/>
      <c r="U21" s="16"/>
    </row>
    <row r="22" spans="2:21" ht="22.05" customHeight="1" thickBot="1" x14ac:dyDescent="1.05">
      <c r="B22" s="74"/>
      <c r="C22" s="75"/>
      <c r="D22" s="76" t="s">
        <v>22</v>
      </c>
      <c r="E22" s="14"/>
      <c r="F22" s="12"/>
      <c r="G22" s="12"/>
      <c r="H22" s="12"/>
      <c r="I22" s="21"/>
      <c r="J22" s="23"/>
      <c r="K22" s="24"/>
      <c r="T22" s="16"/>
      <c r="U22" s="16"/>
    </row>
    <row r="23" spans="2:21" ht="22.05" customHeight="1" thickBot="1" x14ac:dyDescent="1.05">
      <c r="B23" s="74"/>
      <c r="C23" s="75"/>
      <c r="D23" s="76"/>
      <c r="E23" s="20"/>
      <c r="F23" s="12"/>
      <c r="G23" s="12"/>
      <c r="H23" s="12"/>
      <c r="I23" s="21"/>
      <c r="J23" s="23"/>
      <c r="K23" s="24"/>
      <c r="T23" s="16"/>
      <c r="U23" s="16"/>
    </row>
    <row r="24" spans="2:21" ht="22.05" customHeight="1" thickBot="1" x14ac:dyDescent="1.05">
      <c r="B24" s="74"/>
      <c r="C24" s="75"/>
      <c r="D24" s="76"/>
      <c r="E24" s="20"/>
      <c r="F24" s="12"/>
      <c r="G24" s="12"/>
      <c r="H24" s="12"/>
      <c r="I24" s="21"/>
      <c r="J24" s="23"/>
      <c r="K24" s="24"/>
      <c r="T24" s="16"/>
      <c r="U24" s="16"/>
    </row>
    <row r="25" spans="2:21" ht="22.05" customHeight="1" thickBot="1" x14ac:dyDescent="1.05">
      <c r="B25" s="74"/>
      <c r="C25" s="75"/>
      <c r="D25" s="76"/>
      <c r="E25" s="20"/>
      <c r="F25" s="12"/>
      <c r="G25" s="12"/>
      <c r="H25" s="12"/>
      <c r="I25" s="21"/>
      <c r="J25" s="23"/>
      <c r="K25" s="24"/>
      <c r="T25" s="16"/>
      <c r="U25" s="16"/>
    </row>
    <row r="26" spans="2:21" ht="22.05" customHeight="1" thickBot="1" x14ac:dyDescent="1.05">
      <c r="B26" s="74"/>
      <c r="C26" s="75"/>
      <c r="D26" s="76"/>
      <c r="E26" s="20"/>
      <c r="F26" s="12"/>
      <c r="G26" s="12"/>
      <c r="H26" s="12"/>
      <c r="I26" s="21"/>
      <c r="J26" s="91" t="s">
        <v>25</v>
      </c>
      <c r="K26" s="92"/>
      <c r="T26" s="16"/>
      <c r="U26" s="16"/>
    </row>
    <row r="27" spans="2:21" ht="22.05" customHeight="1" thickBot="1" x14ac:dyDescent="1.05">
      <c r="B27" s="74"/>
      <c r="C27" s="75"/>
      <c r="D27" s="76"/>
      <c r="E27" s="20"/>
      <c r="F27" s="12"/>
      <c r="G27" s="12"/>
      <c r="H27" s="12"/>
      <c r="I27" s="21"/>
      <c r="J27" s="107">
        <f>J21*5%</f>
        <v>0</v>
      </c>
      <c r="K27" s="108"/>
      <c r="T27" s="16"/>
      <c r="U27" s="16"/>
    </row>
    <row r="28" spans="2:21" ht="22.05" customHeight="1" thickBot="1" x14ac:dyDescent="1.05">
      <c r="B28" s="74"/>
      <c r="C28" s="75"/>
      <c r="D28" s="76"/>
      <c r="E28" s="20"/>
      <c r="F28" s="12"/>
      <c r="G28" s="12"/>
      <c r="H28" s="12"/>
      <c r="I28" s="21"/>
      <c r="J28" s="23"/>
      <c r="K28" s="25"/>
      <c r="T28" s="16"/>
      <c r="U28" s="16"/>
    </row>
    <row r="29" spans="2:21" ht="22.05" customHeight="1" thickBot="1" x14ac:dyDescent="1.05">
      <c r="B29" s="74"/>
      <c r="C29" s="75"/>
      <c r="D29" s="76"/>
      <c r="E29" s="20"/>
      <c r="F29" s="12"/>
      <c r="G29" s="12"/>
      <c r="H29" s="12"/>
      <c r="I29" s="21"/>
      <c r="J29" s="23"/>
      <c r="K29" s="25"/>
    </row>
    <row r="30" spans="2:21" ht="22.05" customHeight="1" thickBot="1" x14ac:dyDescent="1.05">
      <c r="B30" s="74"/>
      <c r="C30" s="75"/>
      <c r="D30" s="76"/>
      <c r="E30" s="20"/>
      <c r="F30" s="12"/>
      <c r="G30" s="12"/>
      <c r="H30" s="12"/>
      <c r="I30" s="21"/>
      <c r="J30" s="23"/>
      <c r="K30" s="25"/>
    </row>
    <row r="31" spans="2:21" ht="22.05" customHeight="1" thickBot="1" x14ac:dyDescent="1.05">
      <c r="B31" s="74"/>
      <c r="C31" s="75"/>
      <c r="D31" s="76"/>
      <c r="E31" s="20"/>
      <c r="F31" s="12"/>
      <c r="G31" s="12"/>
      <c r="H31" s="12"/>
      <c r="I31" s="21"/>
      <c r="J31" s="23"/>
      <c r="K31" s="25"/>
    </row>
    <row r="32" spans="2:21" ht="22.05" customHeight="1" thickBot="1" x14ac:dyDescent="1.05">
      <c r="B32" s="74"/>
      <c r="C32" s="75"/>
      <c r="D32" s="76"/>
      <c r="E32" s="20"/>
      <c r="F32" s="12"/>
      <c r="G32" s="12"/>
      <c r="H32" s="12"/>
      <c r="I32" s="21"/>
      <c r="J32" s="91" t="s">
        <v>26</v>
      </c>
      <c r="K32" s="92"/>
    </row>
    <row r="33" spans="2:11" ht="22.05" customHeight="1" thickBot="1" x14ac:dyDescent="1.05">
      <c r="B33" s="74"/>
      <c r="C33" s="75"/>
      <c r="D33" s="76"/>
      <c r="E33" s="20"/>
      <c r="F33" s="12"/>
      <c r="G33" s="12"/>
      <c r="H33" s="12"/>
      <c r="I33" s="21"/>
      <c r="J33" s="95">
        <f>SUM(H20:H37)</f>
        <v>0</v>
      </c>
      <c r="K33" s="96"/>
    </row>
    <row r="34" spans="2:11" ht="22.05" customHeight="1" thickBot="1" x14ac:dyDescent="1.05">
      <c r="B34" s="74"/>
      <c r="C34" s="75"/>
      <c r="D34" s="76"/>
      <c r="E34" s="20"/>
      <c r="F34" s="12"/>
      <c r="G34" s="12"/>
      <c r="H34" s="12"/>
      <c r="I34" s="21"/>
      <c r="J34" s="23"/>
      <c r="K34" s="24"/>
    </row>
    <row r="35" spans="2:11" ht="22.05" customHeight="1" thickBot="1" x14ac:dyDescent="1.05">
      <c r="B35" s="74"/>
      <c r="C35" s="75"/>
      <c r="D35" s="76"/>
      <c r="E35" s="20"/>
      <c r="F35" s="12"/>
      <c r="G35" s="12"/>
      <c r="H35" s="12"/>
      <c r="I35" s="21"/>
      <c r="J35" s="23"/>
      <c r="K35" s="25"/>
    </row>
    <row r="36" spans="2:11" ht="22.05" customHeight="1" thickBot="1" x14ac:dyDescent="1.05">
      <c r="B36" s="74"/>
      <c r="C36" s="75"/>
      <c r="D36" s="76"/>
      <c r="E36" s="20"/>
      <c r="F36" s="12"/>
      <c r="G36" s="12"/>
      <c r="H36" s="12"/>
      <c r="I36" s="21"/>
      <c r="J36" s="23"/>
      <c r="K36" s="25"/>
    </row>
    <row r="37" spans="2:11" ht="22.05" customHeight="1" thickBot="1" x14ac:dyDescent="1.05">
      <c r="B37" s="74"/>
      <c r="C37" s="75"/>
      <c r="D37" s="76"/>
      <c r="E37" s="20"/>
      <c r="F37" s="12"/>
      <c r="G37" s="12"/>
      <c r="H37" s="12"/>
      <c r="I37" s="21"/>
      <c r="J37" s="26"/>
      <c r="K37" s="27"/>
    </row>
    <row r="38" spans="2:11" ht="22.05" customHeight="1" x14ac:dyDescent="1">
      <c r="B38" s="3"/>
      <c r="C38" s="3"/>
      <c r="D38" s="3"/>
      <c r="E38" s="3"/>
      <c r="F38" s="3"/>
      <c r="G38" s="3"/>
      <c r="H38" s="3"/>
      <c r="I38" s="91" t="s">
        <v>27</v>
      </c>
      <c r="J38" s="97"/>
      <c r="K38" s="92"/>
    </row>
    <row r="39" spans="2:11" ht="22.05" customHeight="1" thickBot="1" x14ac:dyDescent="1.05">
      <c r="B39" s="3"/>
      <c r="C39" s="3"/>
      <c r="D39" s="3"/>
      <c r="E39" s="3"/>
      <c r="F39" s="3"/>
      <c r="G39" s="3"/>
      <c r="H39" s="28"/>
      <c r="I39" s="107">
        <f>J33*J27</f>
        <v>0</v>
      </c>
      <c r="J39" s="109"/>
      <c r="K39" s="108"/>
    </row>
    <row r="40" spans="2:11" ht="22.05" customHeight="1" thickBot="1" x14ac:dyDescent="1.05">
      <c r="B40" s="3"/>
      <c r="C40" s="93" t="s">
        <v>37</v>
      </c>
      <c r="D40" s="93"/>
      <c r="E40" s="3"/>
      <c r="F40" s="93" t="s">
        <v>36</v>
      </c>
      <c r="G40" s="93"/>
      <c r="H40" s="3"/>
      <c r="I40" s="3"/>
      <c r="J40" s="3"/>
      <c r="K40" s="3"/>
    </row>
    <row r="41" spans="2:11" ht="22.05" customHeight="1" x14ac:dyDescent="1">
      <c r="B41" s="3"/>
      <c r="C41" s="110" t="s">
        <v>39</v>
      </c>
      <c r="D41" s="110"/>
      <c r="E41" s="3"/>
      <c r="F41" s="93" t="s">
        <v>33</v>
      </c>
      <c r="G41" s="93"/>
      <c r="H41" s="4"/>
      <c r="I41" s="91" t="s">
        <v>28</v>
      </c>
      <c r="J41" s="97"/>
      <c r="K41" s="92"/>
    </row>
    <row r="42" spans="2:11" ht="22.05" customHeight="1" thickBot="1" x14ac:dyDescent="1.05">
      <c r="B42" s="3"/>
      <c r="C42" s="3"/>
      <c r="D42" s="3"/>
      <c r="E42" s="3"/>
      <c r="F42" s="3"/>
      <c r="G42" s="29"/>
      <c r="H42" s="3"/>
      <c r="I42" s="107">
        <f>SUM(I16,I39)</f>
        <v>0</v>
      </c>
      <c r="J42" s="109"/>
      <c r="K42" s="108"/>
    </row>
    <row r="43" spans="2:11" ht="24" customHeight="1" x14ac:dyDescent="1">
      <c r="B43" s="3"/>
      <c r="C43" s="111" t="s">
        <v>29</v>
      </c>
      <c r="D43" s="111"/>
      <c r="E43" s="111"/>
      <c r="F43" s="111"/>
      <c r="G43" s="111"/>
      <c r="H43" s="111"/>
      <c r="I43" s="111"/>
      <c r="J43" s="111"/>
      <c r="K43" s="3"/>
    </row>
    <row r="44" spans="2:11" ht="53.4" customHeight="1" x14ac:dyDescent="1">
      <c r="B44" s="112" t="s">
        <v>38</v>
      </c>
      <c r="C44" s="112"/>
      <c r="D44" s="112"/>
      <c r="E44" s="112"/>
      <c r="F44" s="112"/>
      <c r="G44" s="112"/>
      <c r="H44" s="112"/>
      <c r="I44" s="112"/>
      <c r="J44" s="112"/>
      <c r="K44" s="112"/>
    </row>
    <row r="45" spans="2:11" ht="22.05" customHeight="1" x14ac:dyDescent="1">
      <c r="B45" s="30"/>
      <c r="C45" s="30"/>
      <c r="D45" s="30"/>
      <c r="E45" s="30"/>
      <c r="F45" s="30"/>
      <c r="G45" s="30"/>
      <c r="H45" s="30"/>
      <c r="I45" s="30"/>
      <c r="J45" s="30"/>
      <c r="K45" s="30"/>
    </row>
    <row r="46" spans="2:11" ht="22.05" customHeight="1" x14ac:dyDescent="1">
      <c r="B46" s="93" t="s">
        <v>30</v>
      </c>
      <c r="C46" s="93"/>
      <c r="D46" s="31"/>
      <c r="E46" s="3"/>
      <c r="F46" s="3"/>
      <c r="G46" s="3"/>
      <c r="H46" s="3"/>
      <c r="I46" s="3"/>
      <c r="J46" s="3"/>
      <c r="K46" s="3"/>
    </row>
    <row r="47" spans="2:11" ht="22.05" customHeight="1" x14ac:dyDescent="1">
      <c r="B47" s="93" t="s">
        <v>31</v>
      </c>
      <c r="C47" s="93"/>
      <c r="D47" s="32"/>
      <c r="E47" s="93" t="s">
        <v>32</v>
      </c>
      <c r="F47" s="93"/>
      <c r="G47" s="29"/>
      <c r="H47" s="29"/>
      <c r="I47" s="32"/>
      <c r="J47" s="32"/>
      <c r="K47" s="3"/>
    </row>
    <row r="48" spans="2:11" ht="22.05" customHeight="1" x14ac:dyDescent="1">
      <c r="B48" s="93" t="s">
        <v>33</v>
      </c>
      <c r="C48" s="93"/>
      <c r="D48" s="33"/>
      <c r="E48" s="93" t="s">
        <v>33</v>
      </c>
      <c r="F48" s="93"/>
      <c r="G48" s="29"/>
      <c r="H48" s="29"/>
      <c r="I48" s="113" t="s">
        <v>35</v>
      </c>
      <c r="J48" s="113"/>
      <c r="K48" s="29"/>
    </row>
    <row r="49" spans="2:11" ht="22.05" customHeight="1" x14ac:dyDescent="1">
      <c r="B49" s="3"/>
      <c r="C49" s="33"/>
      <c r="D49" s="33"/>
      <c r="E49" s="3"/>
      <c r="F49" s="3"/>
      <c r="G49" s="3"/>
      <c r="H49" s="34"/>
      <c r="I49" s="93" t="s">
        <v>34</v>
      </c>
      <c r="J49" s="93"/>
      <c r="K49" s="29"/>
    </row>
    <row r="50" spans="2:11" ht="22.05" customHeight="1" x14ac:dyDescent="1">
      <c r="B50" s="3"/>
      <c r="C50" s="35"/>
      <c r="D50" s="35"/>
      <c r="E50" s="30"/>
      <c r="F50" s="30"/>
      <c r="G50" s="36"/>
      <c r="H50" s="35"/>
      <c r="I50" s="93" t="s">
        <v>33</v>
      </c>
      <c r="J50" s="93"/>
      <c r="K50" s="29"/>
    </row>
    <row r="51" spans="2:11" ht="22.05" customHeight="1" x14ac:dyDescent="1">
      <c r="B51" s="3"/>
      <c r="C51" s="3"/>
      <c r="D51" s="3"/>
      <c r="E51" s="3"/>
      <c r="F51" s="3"/>
      <c r="G51" s="3"/>
      <c r="H51" s="3"/>
      <c r="I51" s="3"/>
      <c r="J51" s="3"/>
      <c r="K51" s="3"/>
    </row>
  </sheetData>
  <sheetProtection selectLockedCells="1" selectUnlockedCells="1"/>
  <mergeCells count="71">
    <mergeCell ref="I49:J49"/>
    <mergeCell ref="I50:J50"/>
    <mergeCell ref="C43:J43"/>
    <mergeCell ref="B44:K44"/>
    <mergeCell ref="B46:C46"/>
    <mergeCell ref="B47:C47"/>
    <mergeCell ref="E47:F47"/>
    <mergeCell ref="B48:C48"/>
    <mergeCell ref="E48:F48"/>
    <mergeCell ref="I48:J48"/>
    <mergeCell ref="B37:D37"/>
    <mergeCell ref="I38:K38"/>
    <mergeCell ref="I39:K39"/>
    <mergeCell ref="I41:K41"/>
    <mergeCell ref="I42:K42"/>
    <mergeCell ref="F40:G40"/>
    <mergeCell ref="F41:G41"/>
    <mergeCell ref="C40:D40"/>
    <mergeCell ref="C41:D41"/>
    <mergeCell ref="B35:D35"/>
    <mergeCell ref="B36:D36"/>
    <mergeCell ref="B28:D28"/>
    <mergeCell ref="B29:D29"/>
    <mergeCell ref="B30:D30"/>
    <mergeCell ref="B31:D31"/>
    <mergeCell ref="B32:D32"/>
    <mergeCell ref="B33:D33"/>
    <mergeCell ref="J32:K32"/>
    <mergeCell ref="B24:D24"/>
    <mergeCell ref="B25:D25"/>
    <mergeCell ref="B26:D26"/>
    <mergeCell ref="J26:K26"/>
    <mergeCell ref="B27:D27"/>
    <mergeCell ref="J27:K27"/>
    <mergeCell ref="J33:K33"/>
    <mergeCell ref="B34:D34"/>
    <mergeCell ref="B7:I7"/>
    <mergeCell ref="B8:D9"/>
    <mergeCell ref="E8:E9"/>
    <mergeCell ref="I8:J8"/>
    <mergeCell ref="K8:K9"/>
    <mergeCell ref="B21:D21"/>
    <mergeCell ref="J21:K21"/>
    <mergeCell ref="B10:D10"/>
    <mergeCell ref="B11:D11"/>
    <mergeCell ref="B12:D12"/>
    <mergeCell ref="B13:D13"/>
    <mergeCell ref="B14:D14"/>
    <mergeCell ref="B22:D22"/>
    <mergeCell ref="B23:D23"/>
    <mergeCell ref="B1:C1"/>
    <mergeCell ref="B2:C2"/>
    <mergeCell ref="E2:H2"/>
    <mergeCell ref="E3:H3"/>
    <mergeCell ref="B4:E4"/>
    <mergeCell ref="F4:H4"/>
    <mergeCell ref="B3:C3"/>
    <mergeCell ref="B5:E5"/>
    <mergeCell ref="F5:H5"/>
    <mergeCell ref="B20:D20"/>
    <mergeCell ref="J20:K20"/>
    <mergeCell ref="I4:K4"/>
    <mergeCell ref="I5:K5"/>
    <mergeCell ref="I6:K6"/>
    <mergeCell ref="I15:K15"/>
    <mergeCell ref="B16:D16"/>
    <mergeCell ref="I16:K16"/>
    <mergeCell ref="B18:K18"/>
    <mergeCell ref="B19:D19"/>
    <mergeCell ref="J19:K19"/>
    <mergeCell ref="B15:D15"/>
  </mergeCells>
  <pageMargins left="0" right="0.39370078740157483" top="0" bottom="0" header="0" footer="0"/>
  <pageSetup paperSize="9" scale="1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U44"/>
  <sheetViews>
    <sheetView rightToLeft="1" tabSelected="1" view="pageBreakPreview" zoomScaleNormal="100" zoomScaleSheetLayoutView="100" workbookViewId="0">
      <selection activeCell="J2" sqref="J2"/>
    </sheetView>
  </sheetViews>
  <sheetFormatPr defaultRowHeight="13.8" x14ac:dyDescent="0.25"/>
  <cols>
    <col min="1" max="1" width="1.19921875" customWidth="1"/>
    <col min="2" max="2" width="5.8984375" customWidth="1"/>
    <col min="3" max="3" width="18.09765625" customWidth="1"/>
    <col min="4" max="4" width="1.796875" customWidth="1"/>
    <col min="5" max="10" width="8.69921875" customWidth="1"/>
    <col min="11" max="11" width="10.09765625" customWidth="1"/>
    <col min="12" max="12" width="1.8984375" customWidth="1"/>
  </cols>
  <sheetData>
    <row r="1" spans="1:21" ht="7.2" customHeight="1" x14ac:dyDescent="1">
      <c r="A1" s="1"/>
      <c r="B1" s="93"/>
      <c r="C1" s="93"/>
      <c r="D1" s="2"/>
      <c r="E1" s="2"/>
      <c r="F1" s="2"/>
      <c r="G1" s="2"/>
      <c r="H1" s="2"/>
      <c r="I1" s="2"/>
      <c r="J1" s="3"/>
      <c r="K1" s="3"/>
      <c r="L1" s="3"/>
      <c r="M1" s="37" t="s">
        <v>0</v>
      </c>
      <c r="N1" s="37" t="s">
        <v>1</v>
      </c>
      <c r="O1" s="37">
        <v>0.4</v>
      </c>
      <c r="P1" s="37">
        <v>0.6</v>
      </c>
      <c r="Q1" s="37" t="s">
        <v>2</v>
      </c>
      <c r="R1" s="37" t="s">
        <v>3</v>
      </c>
      <c r="S1" s="37" t="s">
        <v>4</v>
      </c>
      <c r="T1" s="37" t="s">
        <v>5</v>
      </c>
      <c r="U1" s="3"/>
    </row>
    <row r="2" spans="1:21" ht="42.6" customHeight="1" thickBot="1" x14ac:dyDescent="1.05">
      <c r="A2" s="1"/>
      <c r="B2" s="159" t="s">
        <v>51</v>
      </c>
      <c r="C2" s="113"/>
      <c r="D2" s="3"/>
      <c r="E2" s="139" t="s">
        <v>52</v>
      </c>
      <c r="F2" s="139"/>
      <c r="G2" s="139"/>
      <c r="H2" s="139"/>
      <c r="I2" s="139"/>
      <c r="J2" s="3"/>
      <c r="K2" s="3"/>
      <c r="L2" s="3"/>
      <c r="M2" s="12" t="e">
        <f>F10/G10*3</f>
        <v>#DIV/0!</v>
      </c>
      <c r="N2" s="12">
        <f>IFERROR(M2,)</f>
        <v>0</v>
      </c>
      <c r="O2" s="12">
        <f>N2*40%</f>
        <v>0</v>
      </c>
      <c r="P2" s="12">
        <f>N2*60%</f>
        <v>0</v>
      </c>
      <c r="Q2" s="12">
        <f>IF(G10&lt;=2,O2,P2)</f>
        <v>0</v>
      </c>
      <c r="R2" s="12">
        <f>Q2+Q10</f>
        <v>0</v>
      </c>
      <c r="S2" s="38">
        <f>IF(R2&lt;=300,300,R2)</f>
        <v>300</v>
      </c>
      <c r="T2" s="37">
        <f>IF(R2=0,0,S2)</f>
        <v>0</v>
      </c>
      <c r="U2" s="3"/>
    </row>
    <row r="3" spans="1:21" ht="21.6" customHeight="1" thickBot="1" x14ac:dyDescent="1.05">
      <c r="A3" s="1"/>
      <c r="B3" s="114"/>
      <c r="C3" s="114"/>
      <c r="D3" s="3"/>
      <c r="E3" s="139"/>
      <c r="F3" s="139"/>
      <c r="G3" s="139"/>
      <c r="H3" s="139"/>
      <c r="I3" s="139"/>
      <c r="J3" s="4"/>
      <c r="K3" s="4"/>
      <c r="L3" s="4"/>
      <c r="M3" s="12" t="e">
        <f>F11/G11*3</f>
        <v>#DIV/0!</v>
      </c>
      <c r="N3" s="12">
        <f t="shared" ref="N3:N6" si="0">IFERROR(M3,)</f>
        <v>0</v>
      </c>
      <c r="O3" s="12">
        <f t="shared" ref="O3:O6" si="1">N3*40%</f>
        <v>0</v>
      </c>
      <c r="P3" s="12">
        <f t="shared" ref="P3:P6" si="2">N3*60%</f>
        <v>0</v>
      </c>
      <c r="Q3" s="12">
        <f>IF(G11&lt;=2,O3,P3)</f>
        <v>0</v>
      </c>
      <c r="R3" s="12">
        <f>Q3+Q11</f>
        <v>0</v>
      </c>
      <c r="S3" s="38">
        <f t="shared" ref="S3:S6" si="3">IF(R3&lt;=300,300,R3)</f>
        <v>300</v>
      </c>
      <c r="T3" s="37">
        <f t="shared" ref="T3:T6" si="4">IF(R3=0,0,S3)</f>
        <v>0</v>
      </c>
      <c r="U3" s="3"/>
    </row>
    <row r="4" spans="1:21" ht="18" hidden="1" customHeight="1" thickBot="1" x14ac:dyDescent="1.05">
      <c r="A4" s="1"/>
      <c r="B4" s="72"/>
      <c r="C4" s="72"/>
      <c r="D4" s="72"/>
      <c r="E4" s="72"/>
      <c r="F4" s="73"/>
      <c r="G4" s="73"/>
      <c r="H4" s="73"/>
      <c r="I4" s="73"/>
      <c r="J4" s="73"/>
      <c r="K4" s="73"/>
      <c r="L4" s="29"/>
      <c r="M4" s="43" t="e">
        <f t="shared" ref="M4:M6" si="5">F12/G12*3</f>
        <v>#DIV/0!</v>
      </c>
      <c r="N4" s="12">
        <f t="shared" si="0"/>
        <v>0</v>
      </c>
      <c r="O4" s="12">
        <f t="shared" si="1"/>
        <v>0</v>
      </c>
      <c r="P4" s="12">
        <f t="shared" si="2"/>
        <v>0</v>
      </c>
      <c r="Q4" s="12">
        <f t="shared" ref="Q4:Q6" si="6">IF(G12&lt;=2,O4,P4)</f>
        <v>0</v>
      </c>
      <c r="R4" s="12">
        <f t="shared" ref="R4:R6" si="7">Q4+Q12</f>
        <v>0</v>
      </c>
      <c r="S4" s="38">
        <f t="shared" si="3"/>
        <v>300</v>
      </c>
      <c r="T4" s="37">
        <f t="shared" si="4"/>
        <v>0</v>
      </c>
      <c r="U4" s="3"/>
    </row>
    <row r="5" spans="1:21" ht="25.05" customHeight="1" thickBot="1" x14ac:dyDescent="1.05">
      <c r="A5" s="1"/>
      <c r="B5" s="138" t="s">
        <v>54</v>
      </c>
      <c r="C5" s="138"/>
      <c r="D5" s="138"/>
      <c r="E5" s="138"/>
      <c r="H5" s="138" t="s">
        <v>42</v>
      </c>
      <c r="I5" s="138"/>
      <c r="J5" s="138"/>
      <c r="L5" s="29"/>
      <c r="M5" s="43" t="e">
        <f t="shared" si="5"/>
        <v>#DIV/0!</v>
      </c>
      <c r="N5" s="12">
        <f t="shared" si="0"/>
        <v>0</v>
      </c>
      <c r="O5" s="12">
        <f t="shared" si="1"/>
        <v>0</v>
      </c>
      <c r="P5" s="12">
        <f t="shared" si="2"/>
        <v>0</v>
      </c>
      <c r="Q5" s="12">
        <f t="shared" si="6"/>
        <v>0</v>
      </c>
      <c r="R5" s="12">
        <f t="shared" si="7"/>
        <v>0</v>
      </c>
      <c r="S5" s="38">
        <f t="shared" si="3"/>
        <v>300</v>
      </c>
      <c r="T5" s="37">
        <f t="shared" si="4"/>
        <v>0</v>
      </c>
      <c r="U5" s="3"/>
    </row>
    <row r="6" spans="1:21" ht="25.05" customHeight="1" thickBot="1" x14ac:dyDescent="0.35">
      <c r="A6" s="54"/>
      <c r="B6" s="52"/>
      <c r="C6" s="52"/>
      <c r="D6" s="138" t="s">
        <v>43</v>
      </c>
      <c r="E6" s="138"/>
      <c r="F6" s="138"/>
      <c r="G6" s="143"/>
      <c r="H6" s="138" t="s">
        <v>50</v>
      </c>
      <c r="I6" s="138"/>
      <c r="J6" s="138"/>
      <c r="K6" s="138"/>
      <c r="L6" s="29"/>
      <c r="M6" s="43" t="e">
        <f t="shared" si="5"/>
        <v>#DIV/0!</v>
      </c>
      <c r="N6" s="12">
        <f t="shared" si="0"/>
        <v>0</v>
      </c>
      <c r="O6" s="12">
        <f t="shared" si="1"/>
        <v>0</v>
      </c>
      <c r="P6" s="12">
        <f t="shared" si="2"/>
        <v>0</v>
      </c>
      <c r="Q6" s="12">
        <f t="shared" si="6"/>
        <v>0</v>
      </c>
      <c r="R6" s="12">
        <f t="shared" si="7"/>
        <v>0</v>
      </c>
      <c r="S6" s="38">
        <f t="shared" si="3"/>
        <v>300</v>
      </c>
      <c r="T6" s="37">
        <f t="shared" si="4"/>
        <v>0</v>
      </c>
      <c r="U6" s="3"/>
    </row>
    <row r="7" spans="1:21" ht="25.05" customHeight="1" thickBot="1" x14ac:dyDescent="0.35">
      <c r="A7" s="54"/>
      <c r="B7" s="131" t="s">
        <v>6</v>
      </c>
      <c r="C7" s="131"/>
      <c r="D7" s="131"/>
      <c r="E7" s="131"/>
      <c r="F7" s="131"/>
      <c r="G7" s="131"/>
      <c r="H7" s="131"/>
      <c r="I7" s="131"/>
      <c r="J7" s="52"/>
      <c r="K7" s="52"/>
      <c r="L7" s="2"/>
      <c r="M7" s="16"/>
      <c r="N7" s="16"/>
      <c r="O7" s="16"/>
      <c r="P7" s="16"/>
      <c r="Q7" s="16"/>
      <c r="R7" s="16"/>
      <c r="S7" s="16"/>
      <c r="T7" s="37">
        <f>SUM(T2:T6)</f>
        <v>0</v>
      </c>
      <c r="U7" s="3"/>
    </row>
    <row r="8" spans="1:21" ht="19.2" customHeight="1" thickBot="1" x14ac:dyDescent="0.35">
      <c r="A8" s="54"/>
      <c r="B8" s="140" t="s">
        <v>57</v>
      </c>
      <c r="C8" s="141"/>
      <c r="D8" s="142"/>
      <c r="E8" s="144" t="s">
        <v>58</v>
      </c>
      <c r="F8" s="144" t="s">
        <v>55</v>
      </c>
      <c r="G8" s="144" t="s">
        <v>56</v>
      </c>
      <c r="H8" s="144" t="s">
        <v>59</v>
      </c>
      <c r="I8" s="146" t="s">
        <v>11</v>
      </c>
      <c r="J8" s="147"/>
      <c r="K8" s="136" t="s">
        <v>3</v>
      </c>
      <c r="L8" s="44"/>
      <c r="M8" s="16"/>
      <c r="N8" s="16"/>
      <c r="O8" s="16"/>
      <c r="P8" s="16"/>
      <c r="Q8" s="16"/>
      <c r="R8" s="16"/>
      <c r="S8" s="16"/>
      <c r="T8" s="37">
        <f>IF(T7&gt;2250,2250,T7)</f>
        <v>0</v>
      </c>
      <c r="U8" s="3"/>
    </row>
    <row r="9" spans="1:21" ht="42" customHeight="1" thickBot="1" x14ac:dyDescent="0.35">
      <c r="A9" s="54"/>
      <c r="B9" s="152"/>
      <c r="C9" s="153"/>
      <c r="D9" s="154"/>
      <c r="E9" s="145"/>
      <c r="F9" s="145"/>
      <c r="G9" s="145"/>
      <c r="H9" s="149"/>
      <c r="I9" s="148" t="s">
        <v>15</v>
      </c>
      <c r="J9" s="148" t="s">
        <v>16</v>
      </c>
      <c r="K9" s="137"/>
      <c r="L9" s="44"/>
      <c r="M9" s="39" t="s">
        <v>17</v>
      </c>
      <c r="N9" s="37" t="s">
        <v>1</v>
      </c>
      <c r="O9" s="37">
        <v>0.4</v>
      </c>
      <c r="P9" s="37">
        <v>0.6</v>
      </c>
      <c r="Q9" s="37" t="s">
        <v>2</v>
      </c>
      <c r="R9" s="16"/>
      <c r="S9" s="16"/>
      <c r="T9" s="16"/>
      <c r="U9" s="3"/>
    </row>
    <row r="10" spans="1:21" ht="19.95" customHeight="1" thickBot="1" x14ac:dyDescent="0.35">
      <c r="A10" s="54"/>
      <c r="B10" s="117"/>
      <c r="C10" s="118"/>
      <c r="D10" s="119"/>
      <c r="E10" s="55"/>
      <c r="F10" s="56"/>
      <c r="G10" s="56"/>
      <c r="H10" s="150"/>
      <c r="I10" s="160">
        <f>Q2</f>
        <v>0</v>
      </c>
      <c r="J10" s="160">
        <f>Q10</f>
        <v>0</v>
      </c>
      <c r="K10" s="151">
        <f>T2</f>
        <v>0</v>
      </c>
      <c r="L10" s="45"/>
      <c r="M10" s="39" t="e">
        <f>F10/H10*3</f>
        <v>#DIV/0!</v>
      </c>
      <c r="N10" s="37">
        <f>IFERROR(M10,)</f>
        <v>0</v>
      </c>
      <c r="O10" s="37">
        <f>N10*40%</f>
        <v>0</v>
      </c>
      <c r="P10" s="37">
        <f>N10*60%</f>
        <v>0</v>
      </c>
      <c r="Q10" s="37">
        <f>IF(G10&lt;=2,P10,O10)</f>
        <v>0</v>
      </c>
      <c r="R10" s="16"/>
      <c r="S10" s="16"/>
      <c r="T10" s="16"/>
      <c r="U10" s="3"/>
    </row>
    <row r="11" spans="1:21" ht="19.95" customHeight="1" thickBot="1" x14ac:dyDescent="0.35">
      <c r="A11" s="54"/>
      <c r="B11" s="117"/>
      <c r="C11" s="118"/>
      <c r="D11" s="119"/>
      <c r="E11" s="55"/>
      <c r="F11" s="56"/>
      <c r="G11" s="56"/>
      <c r="H11" s="56"/>
      <c r="I11" s="160">
        <f>Q3</f>
        <v>0</v>
      </c>
      <c r="J11" s="160">
        <f t="shared" ref="J11:J14" si="8">Q11</f>
        <v>0</v>
      </c>
      <c r="K11" s="151">
        <f>T3</f>
        <v>0</v>
      </c>
      <c r="L11" s="45"/>
      <c r="M11" s="39" t="e">
        <f t="shared" ref="M11:M14" si="9">F11/H11*3</f>
        <v>#DIV/0!</v>
      </c>
      <c r="N11" s="37">
        <f t="shared" ref="N11:N14" si="10">IFERROR(M11,)</f>
        <v>0</v>
      </c>
      <c r="O11" s="37">
        <f t="shared" ref="O11:O14" si="11">N11*40%</f>
        <v>0</v>
      </c>
      <c r="P11" s="37">
        <f t="shared" ref="P11:P14" si="12">N11*60%</f>
        <v>0</v>
      </c>
      <c r="Q11" s="37">
        <f t="shared" ref="Q11:Q14" si="13">IF(G11&lt;=2,P11,O11)</f>
        <v>0</v>
      </c>
      <c r="R11" s="16"/>
      <c r="S11" s="16"/>
      <c r="T11" s="16"/>
      <c r="U11" s="3"/>
    </row>
    <row r="12" spans="1:21" ht="19.95" customHeight="1" thickBot="1" x14ac:dyDescent="0.35">
      <c r="A12" s="54"/>
      <c r="B12" s="117"/>
      <c r="C12" s="118"/>
      <c r="D12" s="119"/>
      <c r="E12" s="55"/>
      <c r="F12" s="56"/>
      <c r="G12" s="56"/>
      <c r="H12" s="56"/>
      <c r="I12" s="160">
        <f>Q4</f>
        <v>0</v>
      </c>
      <c r="J12" s="160">
        <f t="shared" si="8"/>
        <v>0</v>
      </c>
      <c r="K12" s="151">
        <f>T4</f>
        <v>0</v>
      </c>
      <c r="L12" s="45"/>
      <c r="M12" s="39" t="e">
        <f t="shared" si="9"/>
        <v>#DIV/0!</v>
      </c>
      <c r="N12" s="37">
        <f t="shared" si="10"/>
        <v>0</v>
      </c>
      <c r="O12" s="37">
        <f t="shared" si="11"/>
        <v>0</v>
      </c>
      <c r="P12" s="37">
        <f t="shared" si="12"/>
        <v>0</v>
      </c>
      <c r="Q12" s="37">
        <f t="shared" si="13"/>
        <v>0</v>
      </c>
      <c r="R12" s="16"/>
      <c r="S12" s="16"/>
      <c r="T12" s="16"/>
      <c r="U12" s="3"/>
    </row>
    <row r="13" spans="1:21" ht="19.95" customHeight="1" thickBot="1" x14ac:dyDescent="0.35">
      <c r="A13" s="54"/>
      <c r="B13" s="117"/>
      <c r="C13" s="118"/>
      <c r="D13" s="119"/>
      <c r="E13" s="55"/>
      <c r="F13" s="56"/>
      <c r="G13" s="56"/>
      <c r="H13" s="56"/>
      <c r="I13" s="160">
        <f t="shared" ref="I13:I14" si="14">Q5</f>
        <v>0</v>
      </c>
      <c r="J13" s="160">
        <f t="shared" si="8"/>
        <v>0</v>
      </c>
      <c r="K13" s="151">
        <f t="shared" ref="K13:K14" si="15">T5</f>
        <v>0</v>
      </c>
      <c r="L13" s="45"/>
      <c r="M13" s="39" t="e">
        <f t="shared" si="9"/>
        <v>#DIV/0!</v>
      </c>
      <c r="N13" s="37">
        <f t="shared" si="10"/>
        <v>0</v>
      </c>
      <c r="O13" s="37">
        <f t="shared" si="11"/>
        <v>0</v>
      </c>
      <c r="P13" s="37">
        <f t="shared" si="12"/>
        <v>0</v>
      </c>
      <c r="Q13" s="37">
        <f t="shared" si="13"/>
        <v>0</v>
      </c>
      <c r="R13" s="16"/>
      <c r="S13" s="16"/>
      <c r="T13" s="16"/>
      <c r="U13" s="3"/>
    </row>
    <row r="14" spans="1:21" ht="19.95" customHeight="1" thickBot="1" x14ac:dyDescent="0.35">
      <c r="A14" s="54"/>
      <c r="B14" s="117"/>
      <c r="C14" s="118"/>
      <c r="D14" s="119"/>
      <c r="E14" s="57"/>
      <c r="F14" s="56"/>
      <c r="G14" s="56"/>
      <c r="H14" s="56"/>
      <c r="I14" s="160">
        <f t="shared" si="14"/>
        <v>0</v>
      </c>
      <c r="J14" s="160">
        <f t="shared" si="8"/>
        <v>0</v>
      </c>
      <c r="K14" s="151">
        <f t="shared" si="15"/>
        <v>0</v>
      </c>
      <c r="L14" s="45"/>
      <c r="M14" s="39" t="e">
        <f t="shared" si="9"/>
        <v>#DIV/0!</v>
      </c>
      <c r="N14" s="37">
        <f t="shared" si="10"/>
        <v>0</v>
      </c>
      <c r="O14" s="37">
        <f t="shared" si="11"/>
        <v>0</v>
      </c>
      <c r="P14" s="37">
        <f t="shared" si="12"/>
        <v>0</v>
      </c>
      <c r="Q14" s="37">
        <f t="shared" si="13"/>
        <v>0</v>
      </c>
      <c r="R14" s="16"/>
      <c r="S14" s="16"/>
      <c r="T14" s="16"/>
      <c r="U14" s="3"/>
    </row>
    <row r="15" spans="1:21" ht="25.05" customHeight="1" thickBot="1" x14ac:dyDescent="0.35">
      <c r="A15" s="54"/>
      <c r="B15" s="132"/>
      <c r="C15" s="132"/>
      <c r="D15" s="132"/>
      <c r="E15" s="52"/>
      <c r="F15" s="52"/>
      <c r="G15" s="52"/>
      <c r="H15" s="58"/>
      <c r="I15" s="123" t="s">
        <v>18</v>
      </c>
      <c r="J15" s="124"/>
      <c r="K15" s="125"/>
      <c r="L15" s="44"/>
      <c r="M15" s="3"/>
      <c r="N15" s="3"/>
      <c r="O15" s="3"/>
      <c r="P15" s="3"/>
      <c r="Q15" s="3"/>
      <c r="R15" s="3"/>
      <c r="S15" s="3"/>
      <c r="T15" s="3"/>
      <c r="U15" s="3"/>
    </row>
    <row r="16" spans="1:21" ht="25.05" customHeight="1" thickBot="1" x14ac:dyDescent="0.35">
      <c r="A16" s="54"/>
      <c r="B16" s="132"/>
      <c r="C16" s="132"/>
      <c r="D16" s="132"/>
      <c r="E16" s="52"/>
      <c r="F16" s="52"/>
      <c r="G16" s="52"/>
      <c r="H16" s="58"/>
      <c r="I16" s="133">
        <f>T8</f>
        <v>0</v>
      </c>
      <c r="J16" s="134"/>
      <c r="K16" s="135"/>
      <c r="L16" s="46"/>
      <c r="M16" s="3"/>
      <c r="N16" s="3"/>
      <c r="O16" s="3"/>
      <c r="P16" s="3"/>
      <c r="Q16" s="3"/>
      <c r="R16" s="3"/>
      <c r="S16" s="3"/>
      <c r="T16" s="3"/>
      <c r="U16" s="3"/>
    </row>
    <row r="17" spans="1:21" ht="10.199999999999999" customHeight="1" x14ac:dyDescent="0.3">
      <c r="A17" s="54"/>
      <c r="B17" s="54"/>
      <c r="C17" s="54"/>
      <c r="D17" s="54"/>
      <c r="E17" s="54"/>
      <c r="F17" s="54"/>
      <c r="G17" s="54"/>
      <c r="H17" s="54"/>
      <c r="I17" s="54"/>
      <c r="J17" s="54"/>
      <c r="K17" s="54"/>
      <c r="L17" s="47"/>
      <c r="M17" s="3"/>
      <c r="N17" s="3"/>
      <c r="O17" s="3"/>
      <c r="P17" s="3"/>
      <c r="Q17" s="3"/>
      <c r="R17" s="3"/>
      <c r="S17" s="3"/>
      <c r="T17" s="3"/>
      <c r="U17" s="3"/>
    </row>
    <row r="18" spans="1:21" ht="25.05" customHeight="1" thickBot="1" x14ac:dyDescent="0.35">
      <c r="A18" s="54"/>
      <c r="B18" s="131" t="s">
        <v>46</v>
      </c>
      <c r="C18" s="131"/>
      <c r="D18" s="131"/>
      <c r="E18" s="131"/>
      <c r="F18" s="131"/>
      <c r="G18" s="131"/>
      <c r="H18" s="131"/>
      <c r="I18" s="131"/>
      <c r="J18" s="131"/>
      <c r="K18" s="131"/>
      <c r="L18" s="48"/>
      <c r="M18" s="3"/>
      <c r="N18" s="3"/>
      <c r="O18" s="3"/>
      <c r="P18" s="3"/>
      <c r="Q18" s="3"/>
      <c r="R18" s="3"/>
      <c r="S18" s="3"/>
      <c r="T18" s="3"/>
      <c r="U18" s="3"/>
    </row>
    <row r="19" spans="1:21" ht="34.799999999999997" customHeight="1" thickBot="1" x14ac:dyDescent="0.35">
      <c r="A19" s="54"/>
      <c r="B19" s="155" t="s">
        <v>53</v>
      </c>
      <c r="C19" s="156"/>
      <c r="D19" s="157"/>
      <c r="E19" s="158" t="s">
        <v>58</v>
      </c>
      <c r="F19" s="158" t="s">
        <v>19</v>
      </c>
      <c r="G19" s="158" t="s">
        <v>20</v>
      </c>
      <c r="H19" s="148" t="s">
        <v>21</v>
      </c>
      <c r="I19" s="158" t="s">
        <v>60</v>
      </c>
      <c r="J19" s="140" t="s">
        <v>23</v>
      </c>
      <c r="K19" s="142"/>
      <c r="L19" s="44"/>
      <c r="M19" s="3"/>
      <c r="N19" s="3"/>
      <c r="O19" s="3"/>
      <c r="P19" s="3"/>
      <c r="Q19" s="3"/>
      <c r="R19" s="3"/>
      <c r="S19" s="3"/>
      <c r="T19" s="3"/>
      <c r="U19" s="40"/>
    </row>
    <row r="20" spans="1:21" ht="19.95" customHeight="1" thickBot="1" x14ac:dyDescent="0.35">
      <c r="A20" s="54"/>
      <c r="B20" s="117"/>
      <c r="C20" s="118"/>
      <c r="D20" s="119"/>
      <c r="E20" s="59"/>
      <c r="F20" s="56"/>
      <c r="G20" s="56"/>
      <c r="H20" s="56"/>
      <c r="I20" s="60"/>
      <c r="J20" s="77" t="s">
        <v>24</v>
      </c>
      <c r="K20" s="78"/>
      <c r="L20" s="44"/>
      <c r="M20" s="3"/>
      <c r="N20" s="3"/>
      <c r="O20" s="3"/>
      <c r="P20" s="3"/>
      <c r="Q20" s="3"/>
      <c r="R20" s="3"/>
      <c r="S20" s="3"/>
      <c r="T20" s="3"/>
      <c r="U20" s="16"/>
    </row>
    <row r="21" spans="1:21" ht="19.95" customHeight="1" thickBot="1" x14ac:dyDescent="0.35">
      <c r="A21" s="54"/>
      <c r="B21" s="117"/>
      <c r="C21" s="118"/>
      <c r="D21" s="119"/>
      <c r="E21" s="59"/>
      <c r="F21" s="56"/>
      <c r="G21" s="56"/>
      <c r="H21" s="56"/>
      <c r="I21" s="61"/>
      <c r="J21" s="107">
        <v>0</v>
      </c>
      <c r="K21" s="108"/>
      <c r="L21" s="46"/>
      <c r="M21" s="3"/>
      <c r="N21" s="3"/>
      <c r="O21" s="3"/>
      <c r="P21" s="3"/>
      <c r="Q21" s="3"/>
      <c r="R21" s="3"/>
      <c r="S21" s="3"/>
      <c r="T21" s="3"/>
      <c r="U21" s="16"/>
    </row>
    <row r="22" spans="1:21" ht="19.95" customHeight="1" thickBot="1" x14ac:dyDescent="0.35">
      <c r="A22" s="54"/>
      <c r="B22" s="117"/>
      <c r="C22" s="118"/>
      <c r="D22" s="119" t="s">
        <v>22</v>
      </c>
      <c r="E22" s="57"/>
      <c r="F22" s="56"/>
      <c r="G22" s="56"/>
      <c r="H22" s="56"/>
      <c r="I22" s="60"/>
      <c r="J22" s="23"/>
      <c r="K22" s="24"/>
      <c r="L22" s="49"/>
      <c r="M22" s="3"/>
      <c r="N22" s="3"/>
      <c r="O22" s="3"/>
      <c r="P22" s="3"/>
      <c r="Q22" s="3"/>
      <c r="R22" s="3"/>
      <c r="S22" s="3"/>
      <c r="T22" s="3"/>
      <c r="U22" s="16"/>
    </row>
    <row r="23" spans="1:21" ht="19.95" customHeight="1" thickBot="1" x14ac:dyDescent="0.35">
      <c r="A23" s="54"/>
      <c r="B23" s="117"/>
      <c r="C23" s="118"/>
      <c r="D23" s="119"/>
      <c r="E23" s="59"/>
      <c r="F23" s="56"/>
      <c r="G23" s="56"/>
      <c r="H23" s="56"/>
      <c r="I23" s="60"/>
      <c r="J23" s="23"/>
      <c r="K23" s="24"/>
      <c r="L23" s="49"/>
      <c r="M23" s="3"/>
      <c r="N23" s="3"/>
      <c r="O23" s="3"/>
      <c r="P23" s="3"/>
      <c r="Q23" s="3"/>
      <c r="R23" s="3"/>
      <c r="S23" s="3"/>
      <c r="T23" s="3"/>
      <c r="U23" s="16"/>
    </row>
    <row r="24" spans="1:21" ht="19.95" customHeight="1" thickBot="1" x14ac:dyDescent="0.35">
      <c r="A24" s="54"/>
      <c r="B24" s="117"/>
      <c r="C24" s="118"/>
      <c r="D24" s="119"/>
      <c r="E24" s="59"/>
      <c r="F24" s="56"/>
      <c r="G24" s="56"/>
      <c r="H24" s="56"/>
      <c r="I24" s="60"/>
      <c r="J24" s="140" t="s">
        <v>25</v>
      </c>
      <c r="K24" s="142"/>
      <c r="L24" s="44"/>
      <c r="M24" s="3"/>
      <c r="N24" s="3"/>
      <c r="O24" s="3"/>
      <c r="P24" s="3"/>
      <c r="Q24" s="3"/>
      <c r="R24" s="3"/>
      <c r="S24" s="3"/>
      <c r="T24" s="3"/>
      <c r="U24" s="16"/>
    </row>
    <row r="25" spans="1:21" ht="19.95" customHeight="1" thickBot="1" x14ac:dyDescent="0.35">
      <c r="A25" s="54"/>
      <c r="B25" s="117"/>
      <c r="C25" s="118"/>
      <c r="D25" s="119"/>
      <c r="E25" s="59"/>
      <c r="F25" s="56"/>
      <c r="G25" s="56"/>
      <c r="H25" s="56"/>
      <c r="I25" s="60"/>
      <c r="J25" s="107">
        <f>J21*5%</f>
        <v>0</v>
      </c>
      <c r="K25" s="108"/>
      <c r="L25" s="46"/>
      <c r="M25" s="3"/>
      <c r="N25" s="3"/>
      <c r="O25" s="3"/>
      <c r="P25" s="3"/>
      <c r="Q25" s="3"/>
      <c r="R25" s="3"/>
      <c r="S25" s="3"/>
      <c r="T25" s="3"/>
      <c r="U25" s="16"/>
    </row>
    <row r="26" spans="1:21" ht="19.95" customHeight="1" thickBot="1" x14ac:dyDescent="0.35">
      <c r="A26" s="54"/>
      <c r="B26" s="117"/>
      <c r="C26" s="118"/>
      <c r="D26" s="119"/>
      <c r="E26" s="59"/>
      <c r="F26" s="56"/>
      <c r="G26" s="56"/>
      <c r="H26" s="56"/>
      <c r="I26" s="60"/>
      <c r="J26" s="23"/>
      <c r="K26" s="71"/>
      <c r="L26" s="44"/>
      <c r="M26" s="3"/>
      <c r="N26" s="3"/>
      <c r="O26" s="3"/>
      <c r="P26" s="3"/>
      <c r="Q26" s="3"/>
      <c r="R26" s="3"/>
      <c r="S26" s="3"/>
      <c r="T26" s="3"/>
      <c r="U26" s="16"/>
    </row>
    <row r="27" spans="1:21" ht="19.95" customHeight="1" thickBot="1" x14ac:dyDescent="0.35">
      <c r="A27" s="54"/>
      <c r="B27" s="117"/>
      <c r="C27" s="118"/>
      <c r="D27" s="119"/>
      <c r="E27" s="59"/>
      <c r="F27" s="56"/>
      <c r="G27" s="56"/>
      <c r="H27" s="56"/>
      <c r="I27" s="60"/>
      <c r="J27" s="23"/>
      <c r="K27" s="71"/>
      <c r="L27" s="44"/>
      <c r="M27" s="3"/>
      <c r="N27" s="3"/>
      <c r="O27" s="3"/>
      <c r="P27" s="3"/>
      <c r="Q27" s="3"/>
      <c r="R27" s="3"/>
      <c r="S27" s="3"/>
      <c r="T27" s="3"/>
      <c r="U27" s="3"/>
    </row>
    <row r="28" spans="1:21" ht="19.95" customHeight="1" thickBot="1" x14ac:dyDescent="0.35">
      <c r="A28" s="54"/>
      <c r="B28" s="117"/>
      <c r="C28" s="118"/>
      <c r="D28" s="119"/>
      <c r="E28" s="59"/>
      <c r="F28" s="56"/>
      <c r="G28" s="56"/>
      <c r="H28" s="56"/>
      <c r="I28" s="60"/>
      <c r="J28" s="140" t="s">
        <v>26</v>
      </c>
      <c r="K28" s="142"/>
      <c r="L28" s="44"/>
      <c r="M28" s="3"/>
      <c r="N28" s="3"/>
      <c r="O28" s="3"/>
      <c r="P28" s="3"/>
      <c r="Q28" s="3"/>
      <c r="R28" s="3"/>
      <c r="S28" s="3"/>
      <c r="T28" s="3"/>
      <c r="U28" s="3"/>
    </row>
    <row r="29" spans="1:21" ht="19.95" customHeight="1" thickBot="1" x14ac:dyDescent="0.35">
      <c r="A29" s="54"/>
      <c r="B29" s="117"/>
      <c r="C29" s="118"/>
      <c r="D29" s="119"/>
      <c r="E29" s="59"/>
      <c r="F29" s="56"/>
      <c r="G29" s="56"/>
      <c r="H29" s="56"/>
      <c r="I29" s="60"/>
      <c r="J29" s="95">
        <f>SUM(H20:H30)</f>
        <v>0</v>
      </c>
      <c r="K29" s="96"/>
      <c r="L29" s="50"/>
      <c r="M29" s="3"/>
      <c r="N29" s="3"/>
      <c r="O29" s="3"/>
      <c r="P29" s="3"/>
      <c r="Q29" s="3"/>
      <c r="R29" s="3"/>
      <c r="S29" s="3"/>
      <c r="T29" s="3"/>
      <c r="U29" s="3"/>
    </row>
    <row r="30" spans="1:21" ht="19.95" customHeight="1" thickBot="1" x14ac:dyDescent="0.35">
      <c r="A30" s="54"/>
      <c r="B30" s="120"/>
      <c r="C30" s="121"/>
      <c r="D30" s="122"/>
      <c r="E30" s="59"/>
      <c r="F30" s="56"/>
      <c r="G30" s="56"/>
      <c r="H30" s="56"/>
      <c r="I30" s="60"/>
      <c r="J30" s="26"/>
      <c r="K30" s="27"/>
      <c r="L30" s="51"/>
      <c r="M30" s="3"/>
      <c r="N30" s="3"/>
      <c r="O30" s="3"/>
      <c r="P30" s="3"/>
      <c r="Q30" s="3"/>
      <c r="R30" s="3"/>
      <c r="S30" s="3"/>
      <c r="T30" s="3"/>
      <c r="U30" s="3"/>
    </row>
    <row r="31" spans="1:21" ht="15" customHeight="1" x14ac:dyDescent="0.3">
      <c r="A31" s="54"/>
      <c r="B31" s="54"/>
      <c r="C31" s="54"/>
      <c r="D31" s="54"/>
      <c r="E31" s="54"/>
      <c r="F31" s="54"/>
      <c r="G31" s="54"/>
      <c r="H31" s="54"/>
      <c r="I31" s="123" t="s">
        <v>27</v>
      </c>
      <c r="J31" s="124"/>
      <c r="K31" s="125"/>
      <c r="L31" s="44"/>
      <c r="M31" s="3"/>
      <c r="N31" s="3"/>
      <c r="O31" s="3"/>
      <c r="P31" s="3"/>
      <c r="Q31" s="3"/>
      <c r="R31" s="3"/>
      <c r="S31" s="3"/>
      <c r="T31" s="3"/>
      <c r="U31" s="3"/>
    </row>
    <row r="32" spans="1:21" ht="15" customHeight="1" thickBot="1" x14ac:dyDescent="0.35">
      <c r="A32" s="54"/>
      <c r="B32" s="54"/>
      <c r="C32" s="54"/>
      <c r="D32" s="54"/>
      <c r="E32" s="54"/>
      <c r="F32" s="54"/>
      <c r="G32" s="54"/>
      <c r="H32" s="62"/>
      <c r="I32" s="126">
        <f>J29*J25</f>
        <v>0</v>
      </c>
      <c r="J32" s="127"/>
      <c r="K32" s="128"/>
      <c r="L32" s="46"/>
      <c r="M32" s="3"/>
      <c r="N32" s="3"/>
      <c r="O32" s="3"/>
      <c r="P32" s="3"/>
      <c r="Q32" s="3"/>
      <c r="R32" s="3"/>
      <c r="S32" s="3"/>
      <c r="T32" s="3"/>
      <c r="U32" s="3"/>
    </row>
    <row r="33" spans="1:21" ht="15" customHeight="1" thickBot="1" x14ac:dyDescent="0.35">
      <c r="A33" s="54"/>
      <c r="B33" s="54"/>
      <c r="C33" s="114" t="s">
        <v>49</v>
      </c>
      <c r="D33" s="114"/>
      <c r="E33" s="54"/>
      <c r="F33" s="114" t="s">
        <v>48</v>
      </c>
      <c r="G33" s="114"/>
      <c r="H33" s="54"/>
      <c r="I33" s="54"/>
      <c r="J33" s="54"/>
      <c r="K33" s="54"/>
      <c r="L33" s="47"/>
      <c r="M33" s="3"/>
      <c r="N33" s="3"/>
      <c r="O33" s="3"/>
      <c r="P33" s="3"/>
      <c r="Q33" s="3"/>
      <c r="R33" s="3"/>
      <c r="S33" s="3"/>
      <c r="T33" s="3"/>
      <c r="U33" s="3"/>
    </row>
    <row r="34" spans="1:21" ht="15" customHeight="1" x14ac:dyDescent="0.3">
      <c r="A34" s="54"/>
      <c r="B34" s="54"/>
      <c r="C34" s="129" t="s">
        <v>39</v>
      </c>
      <c r="D34" s="129"/>
      <c r="E34" s="54"/>
      <c r="F34" s="114" t="s">
        <v>33</v>
      </c>
      <c r="G34" s="114"/>
      <c r="H34" s="53"/>
      <c r="I34" s="123" t="s">
        <v>28</v>
      </c>
      <c r="J34" s="124"/>
      <c r="K34" s="125"/>
      <c r="L34" s="44"/>
      <c r="M34" s="3"/>
      <c r="N34" s="3"/>
      <c r="O34" s="3"/>
      <c r="P34" s="3"/>
      <c r="Q34" s="3"/>
      <c r="R34" s="3"/>
      <c r="S34" s="3"/>
      <c r="T34" s="3"/>
      <c r="U34" s="3"/>
    </row>
    <row r="35" spans="1:21" ht="15" customHeight="1" thickBot="1" x14ac:dyDescent="0.35">
      <c r="A35" s="54"/>
      <c r="B35" s="54"/>
      <c r="C35" s="54"/>
      <c r="D35" s="54"/>
      <c r="E35" s="54"/>
      <c r="F35" s="54"/>
      <c r="G35" s="63"/>
      <c r="H35" s="54"/>
      <c r="I35" s="126">
        <f>SUM(I16,I32)</f>
        <v>0</v>
      </c>
      <c r="J35" s="127"/>
      <c r="K35" s="128"/>
      <c r="L35" s="15"/>
      <c r="M35" s="3"/>
      <c r="N35" s="3"/>
      <c r="O35" s="3"/>
      <c r="P35" s="3"/>
      <c r="Q35" s="3"/>
      <c r="R35" s="3"/>
      <c r="S35" s="3"/>
      <c r="T35" s="3"/>
      <c r="U35" s="3"/>
    </row>
    <row r="36" spans="1:21" ht="15" customHeight="1" x14ac:dyDescent="0.3">
      <c r="A36" s="54"/>
      <c r="B36" s="54"/>
      <c r="C36" s="130" t="s">
        <v>29</v>
      </c>
      <c r="D36" s="130"/>
      <c r="E36" s="130"/>
      <c r="F36" s="130"/>
      <c r="G36" s="130"/>
      <c r="H36" s="130"/>
      <c r="I36" s="130"/>
      <c r="J36" s="130"/>
      <c r="K36" s="54"/>
      <c r="L36" s="3"/>
      <c r="M36" s="3"/>
      <c r="N36" s="3"/>
      <c r="O36" s="3"/>
      <c r="P36" s="3"/>
      <c r="Q36" s="3"/>
      <c r="R36" s="3"/>
      <c r="S36" s="3"/>
      <c r="T36" s="3"/>
      <c r="U36" s="3"/>
    </row>
    <row r="37" spans="1:21" ht="56.4" customHeight="1" x14ac:dyDescent="0.3">
      <c r="A37" s="54"/>
      <c r="B37" s="116" t="s">
        <v>38</v>
      </c>
      <c r="C37" s="116"/>
      <c r="D37" s="116"/>
      <c r="E37" s="116"/>
      <c r="F37" s="116"/>
      <c r="G37" s="116"/>
      <c r="H37" s="116"/>
      <c r="I37" s="116"/>
      <c r="J37" s="116"/>
      <c r="K37" s="116"/>
      <c r="L37" s="42"/>
      <c r="M37" s="3"/>
      <c r="N37" s="3"/>
      <c r="O37" s="3"/>
      <c r="P37" s="3"/>
      <c r="Q37" s="3"/>
      <c r="R37" s="3"/>
      <c r="S37" s="3"/>
      <c r="T37" s="3"/>
      <c r="U37" s="3"/>
    </row>
    <row r="38" spans="1:21" ht="19.95" customHeight="1" x14ac:dyDescent="0.3">
      <c r="A38" s="54"/>
      <c r="B38" s="114" t="s">
        <v>61</v>
      </c>
      <c r="C38" s="114"/>
      <c r="D38" s="65"/>
      <c r="E38" s="54"/>
      <c r="F38" s="54"/>
      <c r="G38" s="54"/>
      <c r="H38" s="54"/>
      <c r="I38" s="54"/>
      <c r="J38" s="54"/>
      <c r="K38" s="54"/>
      <c r="L38" s="3"/>
      <c r="M38" s="3"/>
      <c r="N38" s="3"/>
      <c r="O38" s="3"/>
      <c r="P38" s="3"/>
      <c r="Q38" s="3"/>
      <c r="R38" s="3"/>
      <c r="S38" s="3"/>
      <c r="T38" s="3"/>
      <c r="U38" s="3"/>
    </row>
    <row r="39" spans="1:21" ht="19.95" customHeight="1" x14ac:dyDescent="0.3">
      <c r="A39" s="54"/>
      <c r="B39" s="114" t="s">
        <v>31</v>
      </c>
      <c r="C39" s="114"/>
      <c r="D39" s="66"/>
      <c r="E39" s="114" t="s">
        <v>32</v>
      </c>
      <c r="F39" s="114"/>
      <c r="G39" s="63"/>
      <c r="H39" s="63"/>
      <c r="I39" s="66"/>
      <c r="J39" s="66"/>
      <c r="K39" s="54"/>
      <c r="L39" s="3"/>
      <c r="M39" s="3"/>
      <c r="N39" s="3"/>
      <c r="O39" s="3"/>
      <c r="P39" s="3"/>
      <c r="Q39" s="3"/>
      <c r="R39" s="3"/>
      <c r="S39" s="3"/>
      <c r="T39" s="3"/>
      <c r="U39" s="3"/>
    </row>
    <row r="40" spans="1:21" ht="19.95" customHeight="1" x14ac:dyDescent="0.3">
      <c r="A40" s="54"/>
      <c r="B40" s="114" t="s">
        <v>33</v>
      </c>
      <c r="C40" s="114"/>
      <c r="D40" s="67"/>
      <c r="E40" s="114" t="s">
        <v>33</v>
      </c>
      <c r="F40" s="114"/>
      <c r="G40" s="63"/>
      <c r="H40" s="63"/>
      <c r="I40" s="115" t="s">
        <v>47</v>
      </c>
      <c r="J40" s="115"/>
      <c r="K40" s="63"/>
      <c r="L40" s="29"/>
      <c r="M40" s="3"/>
      <c r="N40" s="3"/>
      <c r="O40" s="3"/>
      <c r="P40" s="3"/>
      <c r="Q40" s="3"/>
      <c r="R40" s="3"/>
      <c r="S40" s="3"/>
      <c r="T40" s="3"/>
      <c r="U40" s="3"/>
    </row>
    <row r="41" spans="1:21" ht="19.95" customHeight="1" x14ac:dyDescent="0.3">
      <c r="A41" s="54"/>
      <c r="B41" s="54"/>
      <c r="C41" s="67"/>
      <c r="D41" s="67"/>
      <c r="E41" s="54"/>
      <c r="F41" s="54"/>
      <c r="G41" s="54"/>
      <c r="H41" s="68"/>
      <c r="I41" s="114" t="s">
        <v>34</v>
      </c>
      <c r="J41" s="114"/>
      <c r="K41" s="63"/>
      <c r="L41" s="29"/>
      <c r="M41" s="3"/>
      <c r="N41" s="3"/>
      <c r="O41" s="3"/>
      <c r="P41" s="3"/>
      <c r="Q41" s="3"/>
      <c r="R41" s="3"/>
      <c r="S41" s="3"/>
      <c r="T41" s="3"/>
      <c r="U41" s="3"/>
    </row>
    <row r="42" spans="1:21" ht="19.95" customHeight="1" x14ac:dyDescent="0.65">
      <c r="A42" s="54"/>
      <c r="B42" s="54"/>
      <c r="C42" s="69"/>
      <c r="D42" s="69"/>
      <c r="E42" s="64"/>
      <c r="F42" s="64"/>
      <c r="G42" s="70"/>
      <c r="H42" s="69"/>
      <c r="I42" s="114" t="s">
        <v>33</v>
      </c>
      <c r="J42" s="114"/>
      <c r="K42" s="63"/>
      <c r="L42" s="29"/>
      <c r="M42" s="3"/>
      <c r="N42" s="3"/>
      <c r="O42" s="3"/>
      <c r="P42" s="3"/>
      <c r="Q42" s="3"/>
      <c r="R42" s="3"/>
      <c r="S42" s="3"/>
      <c r="T42" s="3"/>
      <c r="U42" s="3"/>
    </row>
    <row r="43" spans="1:21" ht="9.6" customHeight="1" x14ac:dyDescent="0.3">
      <c r="A43" s="54"/>
      <c r="B43" s="54"/>
      <c r="C43" s="54"/>
      <c r="D43" s="54"/>
      <c r="E43" s="54"/>
      <c r="F43" s="54"/>
      <c r="G43" s="54"/>
      <c r="H43" s="54"/>
      <c r="I43" s="54"/>
      <c r="J43" s="54"/>
      <c r="K43" s="54"/>
      <c r="L43" s="3"/>
      <c r="M43" s="3"/>
      <c r="N43" s="3"/>
      <c r="O43" s="3"/>
      <c r="P43" s="3"/>
      <c r="Q43" s="3"/>
      <c r="R43" s="3"/>
      <c r="S43" s="3"/>
      <c r="T43" s="3"/>
      <c r="U43" s="3"/>
    </row>
    <row r="44" spans="1:21" ht="60.6" x14ac:dyDescent="1">
      <c r="A44" s="1"/>
      <c r="B44" s="1"/>
      <c r="C44" s="1"/>
      <c r="D44" s="1"/>
      <c r="E44" s="1"/>
      <c r="F44" s="1"/>
      <c r="G44" s="1"/>
      <c r="H44" s="1"/>
      <c r="I44" s="1"/>
      <c r="J44" s="1"/>
      <c r="K44" s="1"/>
      <c r="L44" s="1"/>
      <c r="M44" s="3"/>
      <c r="N44" s="3"/>
      <c r="O44" s="3"/>
      <c r="P44" s="3"/>
      <c r="Q44" s="3"/>
      <c r="R44" s="3"/>
      <c r="S44" s="3"/>
      <c r="T44" s="3"/>
      <c r="U44" s="3"/>
    </row>
  </sheetData>
  <mergeCells count="66">
    <mergeCell ref="B5:E5"/>
    <mergeCell ref="H6:K6"/>
    <mergeCell ref="D6:F6"/>
    <mergeCell ref="H5:J5"/>
    <mergeCell ref="B7:I7"/>
    <mergeCell ref="B1:C1"/>
    <mergeCell ref="B2:C2"/>
    <mergeCell ref="B3:C3"/>
    <mergeCell ref="B4:E4"/>
    <mergeCell ref="F4:H4"/>
    <mergeCell ref="I4:K4"/>
    <mergeCell ref="E2:I3"/>
    <mergeCell ref="B16:D16"/>
    <mergeCell ref="I16:K16"/>
    <mergeCell ref="B8:D9"/>
    <mergeCell ref="E8:E9"/>
    <mergeCell ref="I8:J8"/>
    <mergeCell ref="K8:K9"/>
    <mergeCell ref="B10:D10"/>
    <mergeCell ref="B11:D11"/>
    <mergeCell ref="B12:D12"/>
    <mergeCell ref="B13:D13"/>
    <mergeCell ref="B14:D14"/>
    <mergeCell ref="B15:D15"/>
    <mergeCell ref="I15:K15"/>
    <mergeCell ref="F8:F9"/>
    <mergeCell ref="G8:G9"/>
    <mergeCell ref="H8:H9"/>
    <mergeCell ref="J24:K24"/>
    <mergeCell ref="B18:K18"/>
    <mergeCell ref="B19:D19"/>
    <mergeCell ref="J19:K19"/>
    <mergeCell ref="B20:D20"/>
    <mergeCell ref="J20:K20"/>
    <mergeCell ref="B21:D21"/>
    <mergeCell ref="J21:K21"/>
    <mergeCell ref="B22:D22"/>
    <mergeCell ref="B23:D23"/>
    <mergeCell ref="B24:D24"/>
    <mergeCell ref="B25:D25"/>
    <mergeCell ref="J25:K25"/>
    <mergeCell ref="B26:D26"/>
    <mergeCell ref="B27:D27"/>
    <mergeCell ref="B28:D28"/>
    <mergeCell ref="J28:K28"/>
    <mergeCell ref="B29:D29"/>
    <mergeCell ref="J29:K29"/>
    <mergeCell ref="B37:K37"/>
    <mergeCell ref="B30:D30"/>
    <mergeCell ref="I31:K31"/>
    <mergeCell ref="I32:K32"/>
    <mergeCell ref="C33:D33"/>
    <mergeCell ref="F33:G33"/>
    <mergeCell ref="C34:D34"/>
    <mergeCell ref="F34:G34"/>
    <mergeCell ref="I34:K34"/>
    <mergeCell ref="I35:K35"/>
    <mergeCell ref="C36:J36"/>
    <mergeCell ref="I41:J41"/>
    <mergeCell ref="I42:J42"/>
    <mergeCell ref="B38:C38"/>
    <mergeCell ref="B39:C39"/>
    <mergeCell ref="E39:F39"/>
    <mergeCell ref="B40:C40"/>
    <mergeCell ref="E40:F40"/>
    <mergeCell ref="I40:J40"/>
  </mergeCells>
  <printOptions horizontalCentered="1" verticalCentered="1"/>
  <pageMargins left="0.25" right="0.25" top="0.75" bottom="0.75" header="0.3" footer="0.3"/>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vt:i4>
      </vt:variant>
      <vt:variant>
        <vt:lpstr>نطاقات تمت تسميتها</vt:lpstr>
      </vt:variant>
      <vt:variant>
        <vt:i4>2</vt:i4>
      </vt:variant>
    </vt:vector>
  </HeadingPairs>
  <TitlesOfParts>
    <vt:vector size="4" baseType="lpstr">
      <vt:lpstr>ورقة1</vt:lpstr>
      <vt:lpstr>نهائية</vt:lpstr>
      <vt:lpstr>نهائية!Print_Area</vt:lpstr>
      <vt:lpstr>ورقة1!Print_Area</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على صبحى السروى</dc:creator>
  <cp:lastModifiedBy>LENOVO</cp:lastModifiedBy>
  <cp:lastPrinted>2021-02-07T09:24:39Z</cp:lastPrinted>
  <dcterms:created xsi:type="dcterms:W3CDTF">2020-08-21T15:45:24Z</dcterms:created>
  <dcterms:modified xsi:type="dcterms:W3CDTF">2021-02-07T09:25:26Z</dcterms:modified>
</cp:coreProperties>
</file>